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1"/>
  </bookViews>
  <sheets>
    <sheet name="ratio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<sst xmlns="http://schemas.openxmlformats.org/spreadsheetml/2006/main" count="41" uniqueCount="31">
  <si>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cerulean</t>
  </si>
  <si>
    <t>citrin</t>
  </si>
  <si>
    <t>ratio citrin/cerulean</t>
  </si>
  <si>
    <t>slice</t>
  </si>
  <si>
    <t>bkgr</t>
  </si>
  <si>
    <t>time (s)</t>
  </si>
  <si>
    <t>cell1</t>
  </si>
  <si>
    <t>cell2</t>
  </si>
  <si>
    <t>cell3</t>
  </si>
  <si>
    <t>cell4</t>
  </si>
  <si>
    <t>cell5</t>
  </si>
  <si>
    <t>cell6</t>
  </si>
  <si>
    <t>ratio citrin/cerulean (FRET ratio)</t>
  </si>
  <si>
    <t>average</t>
  </si>
  <si>
    <t>stdev</t>
  </si>
  <si>
    <t>background</t>
  </si>
  <si>
    <t>23w</t>
  </si>
  <si>
    <t>177x</t>
  </si>
  <si>
    <t>264y</t>
  </si>
  <si>
    <t>22h</t>
  </si>
  <si>
    <t>113x</t>
  </si>
  <si>
    <t>77y</t>
  </si>
  <si>
    <t>57w</t>
  </si>
  <si>
    <t>49h</t>
  </si>
  <si>
    <t>320x</t>
  </si>
  <si>
    <t>408y</t>
  </si>
  <si>
    <t>18w</t>
  </si>
  <si>
    <t>307x</t>
  </si>
  <si>
    <t>285y</t>
  </si>
  <si>
    <t>25w</t>
  </si>
  <si>
    <t>28h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</si>
</sst>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30" borderId="7" applyNumberFormat="0" applyFont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5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Ratio cer/cit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-0.00575"/>
          <c:w val="0.84425"/>
          <c:h val="0.9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ratio!$T$2</c:f>
              <c:strCache>
                <c:ptCount val="1"/>
                <c:pt idx="0">
                  <c:v>cell1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ratio!$S$3:$S$33</c:f>
              <c:numCache/>
            </c:numRef>
          </c:xVal>
          <c:yVal>
            <c:numRef>
              <c:f>ratio!$T$3:$T$33</c:f>
              <c:numCache/>
            </c:numRef>
          </c:yVal>
          <c:smooth val="1"/>
        </c:ser>
        <c:ser>
          <c:idx val="1"/>
          <c:order val="1"/>
          <c:tx>
            <c:strRef>
              <c:f>ratio!$U$2</c:f>
              <c:strCache>
                <c:ptCount val="1"/>
                <c:pt idx="0">
                  <c:v>cell2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ratio!$S$3:$S$33</c:f>
              <c:numCache/>
            </c:numRef>
          </c:xVal>
          <c:yVal>
            <c:numRef>
              <c:f>ratio!$U$3:$U$33</c:f>
              <c:numCache/>
            </c:numRef>
          </c:yVal>
          <c:smooth val="1"/>
        </c:ser>
        <c:ser>
          <c:idx val="2"/>
          <c:order val="2"/>
          <c:tx>
            <c:strRef>
              <c:f>ratio!$V$2</c:f>
              <c:strCache>
                <c:ptCount val="1"/>
                <c:pt idx="0">
                  <c:v>cell3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ratio!$S$3:$S$33</c:f>
              <c:numCache/>
            </c:numRef>
          </c:xVal>
          <c:yVal>
            <c:numRef>
              <c:f>ratio!$V$3:$V$33</c:f>
              <c:numCache/>
            </c:numRef>
          </c:yVal>
          <c:smooth val="1"/>
        </c:ser>
        <c:ser>
          <c:idx val="3"/>
          <c:order val="3"/>
          <c:tx>
            <c:strRef>
              <c:f>ratio!$W$2</c:f>
              <c:strCache>
                <c:ptCount val="1"/>
                <c:pt idx="0">
                  <c:v>cell4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ratio!$S$3:$S$33</c:f>
              <c:numCache/>
            </c:numRef>
          </c:xVal>
          <c:yVal>
            <c:numRef>
              <c:f>ratio!$W$3:$W$33</c:f>
              <c:numCache/>
            </c:numRef>
          </c:yVal>
          <c:smooth val="1"/>
        </c:ser>
        <c:ser>
          <c:idx val="4"/>
          <c:order val="4"/>
          <c:tx>
            <c:strRef>
              <c:f>ratio!$X$2</c:f>
              <c:strCache>
                <c:ptCount val="1"/>
                <c:pt idx="0">
                  <c:v>cell5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ratio!$S$3:$S$33</c:f>
              <c:numCache/>
            </c:numRef>
          </c:xVal>
          <c:yVal>
            <c:numRef>
              <c:f>ratio!$X$3:$X$33</c:f>
              <c:numCache/>
            </c:numRef>
          </c:yVal>
          <c:smooth val="1"/>
        </c:ser>
        <c:ser>
          <c:idx val="5"/>
          <c:order val="5"/>
          <c:tx>
            <c:strRef>
              <c:f>ratio!$Y$2</c:f>
              <c:strCache>
                <c:ptCount val="1"/>
                <c:pt idx="0">
                  <c:v>cell6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ratio!$S$3:$S$33</c:f>
              <c:numCache/>
            </c:numRef>
          </c:xVal>
          <c:yVal>
            <c:numRef>
              <c:f>ratio!$Y$3:$Y$33</c:f>
              <c:numCache/>
            </c:numRef>
          </c:yVal>
          <c:smooth val="1"/>
        </c:ser>
        <c:axId val="8006587"/>
        <c:axId val="4950420"/>
      </c:scatterChart>
      <c:valAx>
        <c:axId val="8006587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420"/>
        <c:crosses val="autoZero"/>
        <c:crossBetween val="midCat"/>
        <c:dispUnits/>
        <c:majorUnit val="100"/>
      </c:valAx>
      <c:valAx>
        <c:axId val="4950420"/>
        <c:scaling>
          <c:orientation val="minMax"/>
          <c:max val="1.5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 (cerulean/citrin) a.u.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65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25"/>
          <c:y val="0.323"/>
          <c:w val="0.10375"/>
          <c:h val="0.3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Ratio cit/cer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-0.00575"/>
          <c:w val="0.84425"/>
          <c:h val="0.9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ratio!$AR$2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ratio!$AS$3:$AS$42</c:f>
                <c:numCache>
                  <c:ptCount val="40"/>
                  <c:pt idx="0">
                    <c:v>0.030643875100004155</c:v>
                  </c:pt>
                  <c:pt idx="1">
                    <c:v>0.03219058218973783</c:v>
                  </c:pt>
                  <c:pt idx="2">
                    <c:v>0.022828563619552444</c:v>
                  </c:pt>
                  <c:pt idx="3">
                    <c:v>0.023684331106931068</c:v>
                  </c:pt>
                  <c:pt idx="4">
                    <c:v>0.022432726281848586</c:v>
                  </c:pt>
                  <c:pt idx="5">
                    <c:v>0.028429577144783</c:v>
                  </c:pt>
                  <c:pt idx="6">
                    <c:v>0.0283544450659567</c:v>
                  </c:pt>
                  <c:pt idx="7">
                    <c:v>0.026095278959016234</c:v>
                  </c:pt>
                  <c:pt idx="8">
                    <c:v>0.024293929515295958</c:v>
                  </c:pt>
                  <c:pt idx="9">
                    <c:v>0.028705155000199954</c:v>
                  </c:pt>
                  <c:pt idx="10">
                    <c:v>0.023840651765016443</c:v>
                  </c:pt>
                  <c:pt idx="11">
                    <c:v>0.012760071944088795</c:v>
                  </c:pt>
                  <c:pt idx="12">
                    <c:v>0.0004962078980025032</c:v>
                  </c:pt>
                  <c:pt idx="13">
                    <c:v>0.0031094052990167246</c:v>
                  </c:pt>
                  <c:pt idx="14">
                    <c:v>0.00396817924302147</c:v>
                  </c:pt>
                  <c:pt idx="15">
                    <c:v>0.002291598961668433</c:v>
                  </c:pt>
                  <c:pt idx="16">
                    <c:v>0.0033037820101087384</c:v>
                  </c:pt>
                  <c:pt idx="17">
                    <c:v>0.006945541100272335</c:v>
                  </c:pt>
                  <c:pt idx="18">
                    <c:v>0.007587507236432571</c:v>
                  </c:pt>
                  <c:pt idx="19">
                    <c:v>0.007637541884040803</c:v>
                  </c:pt>
                  <c:pt idx="20">
                    <c:v>0.008468430079284875</c:v>
                  </c:pt>
                  <c:pt idx="21">
                    <c:v>0.008186386935077613</c:v>
                  </c:pt>
                  <c:pt idx="22">
                    <c:v>0.005449967920791284</c:v>
                  </c:pt>
                  <c:pt idx="23">
                    <c:v>0.01034039393132833</c:v>
                  </c:pt>
                  <c:pt idx="24">
                    <c:v>0.006569848704647658</c:v>
                  </c:pt>
                  <c:pt idx="25">
                    <c:v>0.009111962245452432</c:v>
                  </c:pt>
                  <c:pt idx="26">
                    <c:v>0.004516621984658742</c:v>
                  </c:pt>
                  <c:pt idx="27">
                    <c:v>0.004696632733504833</c:v>
                  </c:pt>
                  <c:pt idx="28">
                    <c:v>0.010269346012707428</c:v>
                  </c:pt>
                  <c:pt idx="29">
                    <c:v>0.010941557627022532</c:v>
                  </c:pt>
                  <c:pt idx="30">
                    <c:v>0.0049566524047736215</c:v>
                  </c:pt>
                  <c:pt idx="31">
                    <c:v>0.003929380491152123</c:v>
                  </c:pt>
                  <c:pt idx="32">
                    <c:v>0.007715961182479045</c:v>
                  </c:pt>
                  <c:pt idx="33">
                    <c:v>0</c:v>
                  </c:pt>
                  <c:pt idx="34">
                    <c:v>0.004111103961270686</c:v>
                  </c:pt>
                  <c:pt idx="35">
                    <c:v>0.01807808614992158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</c:numCache>
              </c:numRef>
            </c:plus>
            <c:minus>
              <c:numRef>
                <c:f>ratio!$AS$3:$AS$42</c:f>
                <c:numCache>
                  <c:ptCount val="40"/>
                  <c:pt idx="0">
                    <c:v>0.030643875100004155</c:v>
                  </c:pt>
                  <c:pt idx="1">
                    <c:v>0.03219058218973783</c:v>
                  </c:pt>
                  <c:pt idx="2">
                    <c:v>0.022828563619552444</c:v>
                  </c:pt>
                  <c:pt idx="3">
                    <c:v>0.023684331106931068</c:v>
                  </c:pt>
                  <c:pt idx="4">
                    <c:v>0.022432726281848586</c:v>
                  </c:pt>
                  <c:pt idx="5">
                    <c:v>0.028429577144783</c:v>
                  </c:pt>
                  <c:pt idx="6">
                    <c:v>0.0283544450659567</c:v>
                  </c:pt>
                  <c:pt idx="7">
                    <c:v>0.026095278959016234</c:v>
                  </c:pt>
                  <c:pt idx="8">
                    <c:v>0.024293929515295958</c:v>
                  </c:pt>
                  <c:pt idx="9">
                    <c:v>0.028705155000199954</c:v>
                  </c:pt>
                  <c:pt idx="10">
                    <c:v>0.023840651765016443</c:v>
                  </c:pt>
                  <c:pt idx="11">
                    <c:v>0.012760071944088795</c:v>
                  </c:pt>
                  <c:pt idx="12">
                    <c:v>0.0004962078980025032</c:v>
                  </c:pt>
                  <c:pt idx="13">
                    <c:v>0.0031094052990167246</c:v>
                  </c:pt>
                  <c:pt idx="14">
                    <c:v>0.00396817924302147</c:v>
                  </c:pt>
                  <c:pt idx="15">
                    <c:v>0.002291598961668433</c:v>
                  </c:pt>
                  <c:pt idx="16">
                    <c:v>0.0033037820101087384</c:v>
                  </c:pt>
                  <c:pt idx="17">
                    <c:v>0.006945541100272335</c:v>
                  </c:pt>
                  <c:pt idx="18">
                    <c:v>0.007587507236432571</c:v>
                  </c:pt>
                  <c:pt idx="19">
                    <c:v>0.007637541884040803</c:v>
                  </c:pt>
                  <c:pt idx="20">
                    <c:v>0.008468430079284875</c:v>
                  </c:pt>
                  <c:pt idx="21">
                    <c:v>0.008186386935077613</c:v>
                  </c:pt>
                  <c:pt idx="22">
                    <c:v>0.005449967920791284</c:v>
                  </c:pt>
                  <c:pt idx="23">
                    <c:v>0.01034039393132833</c:v>
                  </c:pt>
                  <c:pt idx="24">
                    <c:v>0.006569848704647658</c:v>
                  </c:pt>
                  <c:pt idx="25">
                    <c:v>0.009111962245452432</c:v>
                  </c:pt>
                  <c:pt idx="26">
                    <c:v>0.004516621984658742</c:v>
                  </c:pt>
                  <c:pt idx="27">
                    <c:v>0.004696632733504833</c:v>
                  </c:pt>
                  <c:pt idx="28">
                    <c:v>0.010269346012707428</c:v>
                  </c:pt>
                  <c:pt idx="29">
                    <c:v>0.010941557627022532</c:v>
                  </c:pt>
                  <c:pt idx="30">
                    <c:v>0.0049566524047736215</c:v>
                  </c:pt>
                  <c:pt idx="31">
                    <c:v>0.003929380491152123</c:v>
                  </c:pt>
                  <c:pt idx="32">
                    <c:v>0.007715961182479045</c:v>
                  </c:pt>
                  <c:pt idx="33">
                    <c:v>0</c:v>
                  </c:pt>
                  <c:pt idx="34">
                    <c:v>0.004111103961270686</c:v>
                  </c:pt>
                  <c:pt idx="35">
                    <c:v>0.01807808614992158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ratio!$AK$3:$AK$43</c:f>
              <c:numCache/>
            </c:numRef>
          </c:xVal>
          <c:yVal>
            <c:numRef>
              <c:f>ratio!$AR$3:$AR$43</c:f>
              <c:numCache/>
            </c:numRef>
          </c:yVal>
          <c:smooth val="1"/>
        </c:ser>
        <c:axId val="44553781"/>
        <c:axId val="65439710"/>
      </c:scatterChart>
      <c:valAx>
        <c:axId val="44553781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9710"/>
        <c:crossesAt val="0.6000000000000002"/>
        <c:crossBetween val="midCat"/>
        <c:dispUnits/>
        <c:majorUnit val="100"/>
      </c:valAx>
      <c:valAx>
        <c:axId val="65439710"/>
        <c:scaling>
          <c:orientation val="minMax"/>
          <c:max val="1.1"/>
          <c:min val="0.6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 (525/475) a.u.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53781"/>
        <c:crossesAt val="0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4675"/>
          <c:w val="0.13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Ratio cit/cer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-0.00575"/>
          <c:w val="0.8455"/>
          <c:h val="0.9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ratio!$AL$2</c:f>
              <c:strCache>
                <c:ptCount val="1"/>
                <c:pt idx="0">
                  <c:v>cell1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ratio!$AL$3:$AL$43</c:f>
              <c:numCache/>
            </c:numRef>
          </c:yVal>
          <c:smooth val="1"/>
        </c:ser>
        <c:ser>
          <c:idx val="1"/>
          <c:order val="1"/>
          <c:tx>
            <c:strRef>
              <c:f>ratio!$AM$2</c:f>
              <c:strCache>
                <c:ptCount val="1"/>
                <c:pt idx="0">
                  <c:v>cell2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ratio!$AM$3:$AM$43</c:f>
              <c:numCache/>
            </c:numRef>
          </c:yVal>
          <c:smooth val="1"/>
        </c:ser>
        <c:ser>
          <c:idx val="2"/>
          <c:order val="2"/>
          <c:tx>
            <c:strRef>
              <c:f>ratio!$AN$2</c:f>
              <c:strCache>
                <c:ptCount val="1"/>
                <c:pt idx="0">
                  <c:v>cell3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ratio!$AN$3:$AN$43</c:f>
              <c:numCache/>
            </c:numRef>
          </c:yVal>
          <c:smooth val="1"/>
        </c:ser>
        <c:ser>
          <c:idx val="3"/>
          <c:order val="3"/>
          <c:tx>
            <c:strRef>
              <c:f>ratio!$AO$2</c:f>
              <c:strCache>
                <c:ptCount val="1"/>
                <c:pt idx="0">
                  <c:v>cell4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ratio!$AO$3:$AO$43</c:f>
              <c:numCache/>
            </c:numRef>
          </c:yVal>
          <c:smooth val="1"/>
        </c:ser>
        <c:ser>
          <c:idx val="4"/>
          <c:order val="4"/>
          <c:tx>
            <c:strRef>
              <c:f>ratio!$AP$2</c:f>
              <c:strCache>
                <c:ptCount val="1"/>
                <c:pt idx="0">
                  <c:v>cell5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ratio!$AP$3:$AP$43</c:f>
              <c:numCache/>
            </c:numRef>
          </c:yVal>
          <c:smooth val="1"/>
        </c:ser>
        <c:ser>
          <c:idx val="5"/>
          <c:order val="5"/>
          <c:tx>
            <c:strRef>
              <c:f>ratio!$AQ$2</c:f>
              <c:strCache>
                <c:ptCount val="1"/>
                <c:pt idx="0">
                  <c:v>cell6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ratio!$AQ$3:$AQ$43</c:f>
              <c:numCache/>
            </c:numRef>
          </c:yVal>
          <c:smooth val="1"/>
        </c:ser>
        <c:axId val="52086479"/>
        <c:axId val="66125128"/>
      </c:scatterChart>
      <c:valAx>
        <c:axId val="52086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25128"/>
        <c:crosses val="autoZero"/>
        <c:crossBetween val="midCat"/>
        <c:dispUnits/>
        <c:majorUnit val="100"/>
      </c:valAx>
      <c:valAx>
        <c:axId val="66125128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 (525/475) a.u.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864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25"/>
          <c:y val="0.323"/>
          <c:w val="0.10375"/>
          <c:h val="0.3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2</xdr:row>
      <xdr:rowOff>133350</xdr:rowOff>
    </xdr:from>
    <xdr:to>
      <xdr:col>35</xdr:col>
      <xdr:colOff>590550</xdr:colOff>
      <xdr:row>23</xdr:row>
      <xdr:rowOff>171450</xdr:rowOff>
    </xdr:to>
    <xdr:graphicFrame>
      <xdr:nvGraphicFramePr>
        <xdr:cNvPr id="1" name="Grafiek 1"/>
        <xdr:cNvGraphicFramePr/>
      </xdr:nvGraphicFramePr>
      <xdr:xfrm>
        <a:off x="15868650" y="514350"/>
        <a:ext cx="6057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25</xdr:row>
      <xdr:rowOff>0</xdr:rowOff>
    </xdr:from>
    <xdr:to>
      <xdr:col>35</xdr:col>
      <xdr:colOff>571500</xdr:colOff>
      <xdr:row>46</xdr:row>
      <xdr:rowOff>38100</xdr:rowOff>
    </xdr:to>
    <xdr:graphicFrame>
      <xdr:nvGraphicFramePr>
        <xdr:cNvPr id="2" name="Grafiek 1"/>
        <xdr:cNvGraphicFramePr/>
      </xdr:nvGraphicFramePr>
      <xdr:xfrm>
        <a:off x="15849600" y="4762500"/>
        <a:ext cx="60579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48</xdr:row>
      <xdr:rowOff>0</xdr:rowOff>
    </xdr:from>
    <xdr:to>
      <xdr:col>35</xdr:col>
      <xdr:colOff>571500</xdr:colOff>
      <xdr:row>69</xdr:row>
      <xdr:rowOff>38100</xdr:rowOff>
    </xdr:to>
    <xdr:graphicFrame>
      <xdr:nvGraphicFramePr>
        <xdr:cNvPr id="3" name="Grafiek 1"/>
        <xdr:cNvGraphicFramePr/>
      </xdr:nvGraphicFramePr>
      <xdr:xfrm>
        <a:off x="15849600" y="9144000"/>
        <a:ext cx="6057900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zoomScale="60" zoomScaleNormal="60" zoomScalePageLayoutView="0" workbookViewId="0" topLeftCell="A1">
      <selection activeCell="AQ55" sqref="AQ55"/>
    </sheetView>
  </sheetViews>
  <sheetFormatPr defaultColWidth="9.140625" defaultRowHeight="15"/>
  <sheetData>
    <row r="1" spans="1:37" ht="15">
      <c r="A1" s="1"/>
      <c r="B1" s="1" t="s">
        <v>0</v>
      </c>
      <c r="C1" s="1"/>
      <c r="D1" s="1"/>
      <c r="E1" s="1"/>
      <c r="F1" s="1"/>
      <c r="G1" s="1"/>
      <c r="H1" s="1"/>
      <c r="J1" s="2" t="s">
        <v>1</v>
      </c>
      <c r="K1" s="2"/>
      <c r="L1" s="2"/>
      <c r="M1" s="2"/>
      <c r="N1" s="2"/>
      <c r="O1" s="2"/>
      <c r="P1" s="2"/>
      <c r="Q1" s="2"/>
      <c r="S1" s="3" t="s">
        <v>12</v>
      </c>
      <c r="T1" s="3"/>
      <c r="U1" s="3"/>
      <c r="V1" s="3"/>
      <c r="W1" s="3"/>
      <c r="X1" s="3"/>
      <c r="Y1" s="3"/>
      <c r="Z1" s="3"/>
      <c r="AK1" t="s">
        <v>2</v>
      </c>
    </row>
    <row r="2" spans="1:45" ht="15">
      <c r="A2" s="1" t="s">
        <v>3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 t="s">
        <v>4</v>
      </c>
      <c r="J2" s="2" t="s">
        <v>3</v>
      </c>
      <c r="K2" s="2">
        <v>1</v>
      </c>
      <c r="L2" s="2">
        <v>2</v>
      </c>
      <c r="M2" s="2">
        <v>3</v>
      </c>
      <c r="N2" s="2">
        <v>4</v>
      </c>
      <c r="O2" s="2">
        <v>5</v>
      </c>
      <c r="P2" s="2">
        <v>6</v>
      </c>
      <c r="Q2" s="2" t="s">
        <v>4</v>
      </c>
      <c r="S2" s="3" t="s">
        <v>5</v>
      </c>
      <c r="T2" s="3" t="s">
        <v>6</v>
      </c>
      <c r="U2" s="3" t="s">
        <v>7</v>
      </c>
      <c r="V2" s="3" t="s">
        <v>8</v>
      </c>
      <c r="W2" s="3" t="s">
        <v>9</v>
      </c>
      <c r="X2" s="3" t="s">
        <v>10</v>
      </c>
      <c r="Y2" s="3" t="s">
        <v>11</v>
      </c>
      <c r="Z2" s="3"/>
      <c r="AK2" t="s">
        <v>5</v>
      </c>
      <c r="AL2" t="str">
        <f aca="true" t="shared" si="0" ref="AL2:AQ2">T2</f>
        <v>cell1</v>
      </c>
      <c r="AM2" t="str">
        <f t="shared" si="0"/>
        <v>cell2</v>
      </c>
      <c r="AN2" t="str">
        <f t="shared" si="0"/>
        <v>cell3</v>
      </c>
      <c r="AO2" t="str">
        <f t="shared" si="0"/>
        <v>cell4</v>
      </c>
      <c r="AP2" t="str">
        <f t="shared" si="0"/>
        <v>cell5</v>
      </c>
      <c r="AQ2" t="str">
        <f t="shared" si="0"/>
        <v>cell6</v>
      </c>
      <c r="AR2" t="s">
        <v>13</v>
      </c>
      <c r="AS2" t="s">
        <v>14</v>
      </c>
    </row>
    <row r="3" spans="1:45" ht="15">
      <c r="A3">
        <v>1</v>
      </c>
      <c r="B3">
        <f>IF('raw data'!C3="","",'raw data'!C3)</f>
        <v>106.5</v>
      </c>
      <c r="C3">
        <f>IF('raw data'!H3="","",'raw data'!H3)</f>
        <v>61.790627</v>
      </c>
      <c r="D3">
        <f>IF('raw data'!M3="","",'raw data'!M3)</f>
        <v>50.636692</v>
      </c>
      <c r="E3">
        <f>IF('raw data'!R3="","",'raw data'!R3)</f>
      </c>
      <c r="F3">
        <f>IF('raw data'!W3="","",'raw data'!W3)</f>
      </c>
      <c r="G3">
        <f>IF('raw data'!AB3="","",'raw data'!AB3)</f>
      </c>
      <c r="H3">
        <f>IF('raw data'!AG3="","",'raw data'!AG3)</f>
        <v>2.6908345</v>
      </c>
      <c r="K3">
        <f>IF('raw data'!D3="","",'raw data'!D3)</f>
        <v>90.31407</v>
      </c>
      <c r="L3">
        <f>IF('raw data'!I3="","",'raw data'!I3)</f>
        <v>54.871876</v>
      </c>
      <c r="M3">
        <f>IF('raw data'!N3="","",'raw data'!N3)</f>
        <v>47.14928</v>
      </c>
      <c r="N3">
        <f>IF('raw data'!S3="","",'raw data'!S3)</f>
      </c>
      <c r="O3">
        <f>IF('raw data'!X3="","",'raw data'!X3)</f>
      </c>
      <c r="P3">
        <f>IF('raw data'!AC3="","",'raw data'!AC3)</f>
      </c>
      <c r="Q3">
        <f>IF('raw data'!AH3="","",'raw data'!AH3)</f>
        <v>1.7555859</v>
      </c>
      <c r="S3">
        <v>0</v>
      </c>
      <c r="T3">
        <f aca="true" t="shared" si="1" ref="T3:Y3">IF(K3="","",(K3-$Q3)/(B3-$H3))</f>
        <v>0.8530892592523538</v>
      </c>
      <c r="U3">
        <f t="shared" si="1"/>
        <v>0.8987559491008366</v>
      </c>
      <c r="V3">
        <f t="shared" si="1"/>
        <v>0.9467698872629403</v>
      </c>
      <c r="W3">
        <f t="shared" si="1"/>
      </c>
      <c r="X3">
        <f t="shared" si="1"/>
      </c>
      <c r="Y3">
        <f t="shared" si="1"/>
      </c>
      <c r="AK3">
        <v>0</v>
      </c>
      <c r="AL3">
        <f>IF(T3="","",AVERAGE(T3:T5)/AVERAGE(T$36:T$38))</f>
        <v>0.8256317732846443</v>
      </c>
      <c r="AM3">
        <f>IF(U3="","",AVERAGE(U3:U5)/AVERAGE(U$36:U$38))</f>
        <v>0.843061109539279</v>
      </c>
      <c r="AN3">
        <f>IF(V3="","",AVERAGE(V3:V5)/AVERAGE(V$36:V$38))</f>
        <v>0.8852316546052472</v>
      </c>
      <c r="AO3">
        <f>IF(W3="","",AVERAGE(W3:W5)/AVERAGE(W$36:W$38))</f>
      </c>
      <c r="AP3">
        <f>IF(X3="","",AVERAGE(X3:X5)/AVERAGE(X$36:X$38))</f>
      </c>
      <c r="AQ3">
        <f>IF(Y3="","",AVERAGE(Y3:Y5)/AVERAGE(Y$36:Y$38))</f>
      </c>
      <c r="AR3">
        <f>AVERAGE(AL3:AQ3)</f>
        <v>0.8513081791430569</v>
      </c>
      <c r="AS3">
        <f>STDEV(AL3:AQ3)</f>
        <v>0.030643875100004155</v>
      </c>
    </row>
    <row r="4" spans="1:45" ht="15">
      <c r="A4">
        <v>2</v>
      </c>
      <c r="B4">
        <f>IF('raw data'!C4="","",'raw data'!C4)</f>
        <v>108.94221</v>
      </c>
      <c r="C4">
        <f>IF('raw data'!H4="","",'raw data'!H4)</f>
        <v>63.66875</v>
      </c>
      <c r="D4">
        <f>IF('raw data'!M4="","",'raw data'!M4)</f>
        <v>50.647484</v>
      </c>
      <c r="E4">
        <f>IF('raw data'!R4="","",'raw data'!R4)</f>
      </c>
      <c r="F4">
        <f>IF('raw data'!W4="","",'raw data'!W4)</f>
      </c>
      <c r="G4">
        <f>IF('raw data'!AB4="","",'raw data'!AB4)</f>
      </c>
      <c r="H4">
        <f>IF('raw data'!AG4="","",'raw data'!AG4)</f>
        <v>2.7802098</v>
      </c>
      <c r="K4">
        <f>IF('raw data'!D4="","",'raw data'!D4)</f>
        <v>91.49749</v>
      </c>
      <c r="L4">
        <f>IF('raw data'!I4="","",'raw data'!I4)</f>
        <v>56.321877</v>
      </c>
      <c r="M4">
        <f>IF('raw data'!N4="","",'raw data'!N4)</f>
        <v>48.143887</v>
      </c>
      <c r="N4">
        <f>IF('raw data'!S4="","",'raw data'!S4)</f>
      </c>
      <c r="O4">
        <f>IF('raw data'!X4="","",'raw data'!X4)</f>
      </c>
      <c r="P4">
        <f>IF('raw data'!AC4="","",'raw data'!AC4)</f>
      </c>
      <c r="Q4">
        <f>IF('raw data'!AH4="","",'raw data'!AH4)</f>
        <v>1.7797538</v>
      </c>
      <c r="S4">
        <v>20</v>
      </c>
      <c r="T4">
        <f>IF(K4="","",(K4-$Q4)/(B4-$H4))</f>
        <v>0.8451021649081552</v>
      </c>
      <c r="U4">
        <f>IF(L4="","",(L4-$Q4)/(C4-$H4))</f>
        <v>0.895769926834278</v>
      </c>
      <c r="V4">
        <f aca="true" t="shared" si="2" ref="V4:V48">IF(M4="","",(M4-$Q4)/(D4-$H4))</f>
        <v>0.9685977314329713</v>
      </c>
      <c r="W4">
        <f aca="true" t="shared" si="3" ref="W4:W48">IF(N4="","",(N4-$Q4)/(E4-$H4))</f>
      </c>
      <c r="X4">
        <f aca="true" t="shared" si="4" ref="X4:X48">IF(O4="","",(O4-$Q4)/(F4-$H4))</f>
      </c>
      <c r="Y4">
        <f aca="true" t="shared" si="5" ref="Y4:Y48">IF(P4="","",(P4-$Q4)/(G4-$H4))</f>
      </c>
      <c r="AK4">
        <v>20</v>
      </c>
      <c r="AL4">
        <f aca="true" t="shared" si="6" ref="AL4:AL43">IF(T4="","",AVERAGE(T4:T6)/AVERAGE(T$36:T$38))</f>
        <v>0.8214954884290314</v>
      </c>
      <c r="AM4">
        <f aca="true" t="shared" si="7" ref="AM4:AM43">IF(U4="","",AVERAGE(U4:U6)/AVERAGE(U$36:U$38))</f>
        <v>0.836361812256647</v>
      </c>
      <c r="AN4">
        <f aca="true" t="shared" si="8" ref="AN4:AN43">IF(V4="","",AVERAGE(V4:V6)/AVERAGE(V$36:V$38))</f>
        <v>0.8831775679083737</v>
      </c>
      <c r="AO4">
        <f aca="true" t="shared" si="9" ref="AO4:AO43">IF(W4="","",AVERAGE(W4:W6)/AVERAGE(W$36:W$38))</f>
      </c>
      <c r="AP4">
        <f aca="true" t="shared" si="10" ref="AP4:AP43">IF(X4="","",AVERAGE(X4:X6)/AVERAGE(X$36:X$38))</f>
      </c>
      <c r="AQ4">
        <f aca="true" t="shared" si="11" ref="AQ4:AQ43">IF(Y4="","",AVERAGE(Y4:Y6)/AVERAGE(Y$36:Y$38))</f>
      </c>
      <c r="AR4">
        <f aca="true" t="shared" si="12" ref="AR4:AR34">AVERAGE(AL4:AQ4)</f>
        <v>0.847011622864684</v>
      </c>
      <c r="AS4">
        <f aca="true" t="shared" si="13" ref="AS4:AS34">STDEV(AL4:AQ4)</f>
        <v>0.03219058218973783</v>
      </c>
    </row>
    <row r="5" spans="1:45" ht="15">
      <c r="A5">
        <v>3</v>
      </c>
      <c r="B5">
        <f>IF('raw data'!C5="","",'raw data'!C5)</f>
        <v>107.9799</v>
      </c>
      <c r="C5">
        <f>IF('raw data'!H5="","",'raw data'!H5)</f>
        <v>63.684376</v>
      </c>
      <c r="D5">
        <f>IF('raw data'!M5="","",'raw data'!M5)</f>
        <v>52.136692</v>
      </c>
      <c r="E5">
        <f>IF('raw data'!R5="","",'raw data'!R5)</f>
      </c>
      <c r="F5">
        <f>IF('raw data'!W5="","",'raw data'!W5)</f>
      </c>
      <c r="G5">
        <f>IF('raw data'!AB5="","",'raw data'!AB5)</f>
      </c>
      <c r="H5">
        <f>IF('raw data'!AG5="","",'raw data'!AG5)</f>
        <v>2.7688098</v>
      </c>
      <c r="K5">
        <f>IF('raw data'!D5="","",'raw data'!D5)</f>
        <v>90.55779</v>
      </c>
      <c r="L5">
        <f>IF('raw data'!I5="","",'raw data'!I5)</f>
        <v>56.140625</v>
      </c>
      <c r="M5">
        <f>IF('raw data'!N5="","",'raw data'!N5)</f>
        <v>47.742805</v>
      </c>
      <c r="N5">
        <f>IF('raw data'!S5="","",'raw data'!S5)</f>
      </c>
      <c r="O5">
        <f>IF('raw data'!X5="","",'raw data'!X5)</f>
      </c>
      <c r="P5">
        <f>IF('raw data'!AC5="","",'raw data'!AC5)</f>
      </c>
      <c r="Q5">
        <f>IF('raw data'!AH5="","",'raw data'!AH5)</f>
        <v>1.7665299</v>
      </c>
      <c r="S5">
        <v>40</v>
      </c>
      <c r="T5">
        <f aca="true" t="shared" si="14" ref="T5:T40">IF(K5="","",(K5-$Q5)/(B5-$H5))</f>
        <v>0.8439344172863632</v>
      </c>
      <c r="U5">
        <f aca="true" t="shared" si="15" ref="U5:U40">IF(L5="","",(L5-$Q5)/(C5-$H5))</f>
        <v>0.8926141295556077</v>
      </c>
      <c r="V5">
        <f t="shared" si="2"/>
        <v>0.9312993195401847</v>
      </c>
      <c r="W5">
        <f t="shared" si="3"/>
      </c>
      <c r="X5">
        <f t="shared" si="4"/>
      </c>
      <c r="Y5">
        <f t="shared" si="5"/>
      </c>
      <c r="AK5">
        <v>40</v>
      </c>
      <c r="AL5">
        <f t="shared" si="6"/>
        <v>0.826145270895421</v>
      </c>
      <c r="AM5">
        <f t="shared" si="7"/>
        <v>0.8435603486560914</v>
      </c>
      <c r="AN5">
        <f t="shared" si="8"/>
        <v>0.871403681868474</v>
      </c>
      <c r="AO5">
        <f t="shared" si="9"/>
      </c>
      <c r="AP5">
        <f t="shared" si="10"/>
      </c>
      <c r="AQ5">
        <f t="shared" si="11"/>
      </c>
      <c r="AR5">
        <f t="shared" si="12"/>
        <v>0.8470364338066622</v>
      </c>
      <c r="AS5">
        <f t="shared" si="13"/>
        <v>0.022828563619552444</v>
      </c>
    </row>
    <row r="6" spans="1:45" ht="15">
      <c r="A6">
        <v>4</v>
      </c>
      <c r="B6">
        <f>IF('raw data'!C6="","",'raw data'!C6)</f>
        <v>108.30653</v>
      </c>
      <c r="C6">
        <f>IF('raw data'!H6="","",'raw data'!H6)</f>
        <v>62.96875</v>
      </c>
      <c r="D6">
        <f>IF('raw data'!M6="","",'raw data'!M6)</f>
        <v>51.521584</v>
      </c>
      <c r="E6">
        <f>IF('raw data'!R6="","",'raw data'!R6)</f>
      </c>
      <c r="F6">
        <f>IF('raw data'!W6="","",'raw data'!W6)</f>
      </c>
      <c r="G6">
        <f>IF('raw data'!AB6="","",'raw data'!AB6)</f>
      </c>
      <c r="H6">
        <f>IF('raw data'!AG6="","",'raw data'!AG6)</f>
        <v>2.7938898</v>
      </c>
      <c r="K6">
        <f>IF('raw data'!D6="","",'raw data'!D6)</f>
        <v>90.44221</v>
      </c>
      <c r="L6">
        <f>IF('raw data'!I6="","",'raw data'!I6)</f>
        <v>54.571877</v>
      </c>
      <c r="M6">
        <f>IF('raw data'!N6="","",'raw data'!N6)</f>
        <v>47.58633</v>
      </c>
      <c r="N6">
        <f>IF('raw data'!S6="","",'raw data'!S6)</f>
      </c>
      <c r="O6">
        <f>IF('raw data'!X6="","",'raw data'!X6)</f>
      </c>
      <c r="P6">
        <f>IF('raw data'!AC6="","",'raw data'!AC6)</f>
      </c>
      <c r="Q6">
        <f>IF('raw data'!AH6="","",'raw data'!AH6)</f>
        <v>1.7742819</v>
      </c>
      <c r="S6">
        <v>60</v>
      </c>
      <c r="T6">
        <f t="shared" si="14"/>
        <v>0.8403536100691754</v>
      </c>
      <c r="U6">
        <f t="shared" si="15"/>
        <v>0.8774028709750124</v>
      </c>
      <c r="V6">
        <f t="shared" si="2"/>
        <v>0.9401644968458205</v>
      </c>
      <c r="W6">
        <f t="shared" si="3"/>
      </c>
      <c r="X6">
        <f t="shared" si="4"/>
      </c>
      <c r="Y6">
        <f t="shared" si="5"/>
      </c>
      <c r="AK6">
        <v>60</v>
      </c>
      <c r="AL6">
        <f t="shared" si="6"/>
        <v>0.8235655454475131</v>
      </c>
      <c r="AM6">
        <f t="shared" si="7"/>
        <v>0.8460370701641716</v>
      </c>
      <c r="AN6">
        <f t="shared" si="8"/>
        <v>0.8709138479079964</v>
      </c>
      <c r="AO6">
        <f t="shared" si="9"/>
      </c>
      <c r="AP6">
        <f t="shared" si="10"/>
      </c>
      <c r="AQ6">
        <f t="shared" si="11"/>
      </c>
      <c r="AR6">
        <f t="shared" si="12"/>
        <v>0.8468388211732271</v>
      </c>
      <c r="AS6">
        <f t="shared" si="13"/>
        <v>0.023684331106931068</v>
      </c>
    </row>
    <row r="7" spans="1:45" ht="15">
      <c r="A7">
        <v>5</v>
      </c>
      <c r="B7">
        <f>IF('raw data'!C7="","",'raw data'!C7)</f>
        <v>108.28392</v>
      </c>
      <c r="C7">
        <f>IF('raw data'!H7="","",'raw data'!H7)</f>
        <v>63.296875</v>
      </c>
      <c r="D7">
        <f>IF('raw data'!M7="","",'raw data'!M7)</f>
        <v>51.681656</v>
      </c>
      <c r="E7">
        <f>IF('raw data'!R7="","",'raw data'!R7)</f>
      </c>
      <c r="F7">
        <f>IF('raw data'!W7="","",'raw data'!W7)</f>
      </c>
      <c r="G7">
        <f>IF('raw data'!AB7="","",'raw data'!AB7)</f>
      </c>
      <c r="H7">
        <f>IF('raw data'!AG7="","",'raw data'!AG7)</f>
        <v>2.8417692</v>
      </c>
      <c r="K7">
        <f>IF('raw data'!D7="","",'raw data'!D7)</f>
        <v>92.47488</v>
      </c>
      <c r="L7">
        <f>IF('raw data'!I7="","",'raw data'!I7)</f>
        <v>57.396873</v>
      </c>
      <c r="M7">
        <f>IF('raw data'!N7="","",'raw data'!N7)</f>
        <v>47.31295</v>
      </c>
      <c r="N7">
        <f>IF('raw data'!S7="","",'raw data'!S7)</f>
      </c>
      <c r="O7">
        <f>IF('raw data'!X7="","",'raw data'!X7)</f>
      </c>
      <c r="P7">
        <f>IF('raw data'!AC7="","",'raw data'!AC7)</f>
      </c>
      <c r="Q7">
        <f>IF('raw data'!AH7="","",'raw data'!AH7)</f>
        <v>1.8559052</v>
      </c>
      <c r="S7">
        <v>80</v>
      </c>
      <c r="T7">
        <f t="shared" si="14"/>
        <v>0.8594188767249615</v>
      </c>
      <c r="U7">
        <f t="shared" si="15"/>
        <v>0.9187142601940497</v>
      </c>
      <c r="V7">
        <f t="shared" si="2"/>
        <v>0.9307360802482451</v>
      </c>
      <c r="W7">
        <f t="shared" si="3"/>
      </c>
      <c r="X7">
        <f t="shared" si="4"/>
      </c>
      <c r="Y7">
        <f t="shared" si="5"/>
      </c>
      <c r="AK7">
        <v>80</v>
      </c>
      <c r="AL7">
        <f t="shared" si="6"/>
        <v>0.827986906112295</v>
      </c>
      <c r="AM7">
        <f t="shared" si="7"/>
        <v>0.8540288552604205</v>
      </c>
      <c r="AN7">
        <f t="shared" si="8"/>
        <v>0.8726471646342263</v>
      </c>
      <c r="AO7">
        <f t="shared" si="9"/>
      </c>
      <c r="AP7">
        <f t="shared" si="10"/>
      </c>
      <c r="AQ7">
        <f t="shared" si="11"/>
      </c>
      <c r="AR7">
        <f t="shared" si="12"/>
        <v>0.8515543086689806</v>
      </c>
      <c r="AS7">
        <f t="shared" si="13"/>
        <v>0.022432726281848586</v>
      </c>
    </row>
    <row r="8" spans="1:45" ht="15">
      <c r="A8">
        <v>6</v>
      </c>
      <c r="B8">
        <f>IF('raw data'!C8="","",'raw data'!C8)</f>
        <v>108.71859</v>
      </c>
      <c r="C8">
        <f>IF('raw data'!H8="","",'raw data'!H8)</f>
        <v>62.61875</v>
      </c>
      <c r="D8">
        <f>IF('raw data'!M8="","",'raw data'!M8)</f>
        <v>51.095325</v>
      </c>
      <c r="E8">
        <f>IF('raw data'!R8="","",'raw data'!R8)</f>
      </c>
      <c r="F8">
        <f>IF('raw data'!W8="","",'raw data'!W8)</f>
      </c>
      <c r="G8">
        <f>IF('raw data'!AB8="","",'raw data'!AB8)</f>
      </c>
      <c r="H8">
        <f>IF('raw data'!AG8="","",'raw data'!AG8)</f>
        <v>2.8495212</v>
      </c>
      <c r="K8">
        <f>IF('raw data'!D8="","",'raw data'!D8)</f>
        <v>90.339195</v>
      </c>
      <c r="L8">
        <f>IF('raw data'!I8="","",'raw data'!I8)</f>
        <v>55.65625</v>
      </c>
      <c r="M8">
        <f>IF('raw data'!N8="","",'raw data'!N8)</f>
        <v>46.68885</v>
      </c>
      <c r="N8">
        <f>IF('raw data'!S8="","",'raw data'!S8)</f>
      </c>
      <c r="O8">
        <f>IF('raw data'!X8="","",'raw data'!X8)</f>
      </c>
      <c r="P8">
        <f>IF('raw data'!AC8="","",'raw data'!AC8)</f>
      </c>
      <c r="Q8">
        <f>IF('raw data'!AH8="","",'raw data'!AH8)</f>
        <v>1.8335613</v>
      </c>
      <c r="S8">
        <v>100</v>
      </c>
      <c r="T8">
        <f t="shared" si="14"/>
        <v>0.8359914250988482</v>
      </c>
      <c r="U8">
        <f t="shared" si="15"/>
        <v>0.900508334817263</v>
      </c>
      <c r="V8">
        <f t="shared" si="2"/>
        <v>0.9297241452530219</v>
      </c>
      <c r="W8">
        <f t="shared" si="3"/>
      </c>
      <c r="X8">
        <f t="shared" si="4"/>
      </c>
      <c r="Y8">
        <f t="shared" si="5"/>
      </c>
      <c r="AK8">
        <v>100</v>
      </c>
      <c r="AL8">
        <f t="shared" si="6"/>
        <v>0.8196122017300811</v>
      </c>
      <c r="AM8">
        <f t="shared" si="7"/>
        <v>0.8485431755667551</v>
      </c>
      <c r="AN8">
        <f t="shared" si="8"/>
        <v>0.8764683908664725</v>
      </c>
      <c r="AO8">
        <f t="shared" si="9"/>
      </c>
      <c r="AP8">
        <f t="shared" si="10"/>
      </c>
      <c r="AQ8">
        <f t="shared" si="11"/>
      </c>
      <c r="AR8">
        <f t="shared" si="12"/>
        <v>0.8482079227211029</v>
      </c>
      <c r="AS8">
        <f t="shared" si="13"/>
        <v>0.028429577144783</v>
      </c>
    </row>
    <row r="9" spans="1:45" ht="15">
      <c r="A9">
        <v>7</v>
      </c>
      <c r="B9">
        <f>IF('raw data'!C9="","",'raw data'!C9)</f>
        <v>107.660805</v>
      </c>
      <c r="C9">
        <f>IF('raw data'!H9="","",'raw data'!H9)</f>
        <v>61.84375</v>
      </c>
      <c r="D9">
        <f>IF('raw data'!M9="","",'raw data'!M9)</f>
        <v>49.910072</v>
      </c>
      <c r="E9">
        <f>IF('raw data'!R9="","",'raw data'!R9)</f>
      </c>
      <c r="F9">
        <f>IF('raw data'!W9="","",'raw data'!W9)</f>
      </c>
      <c r="G9">
        <f>IF('raw data'!AB9="","",'raw data'!AB9)</f>
      </c>
      <c r="H9">
        <f>IF('raw data'!AG9="","",'raw data'!AG9)</f>
        <v>2.8066576</v>
      </c>
      <c r="K9">
        <f>IF('raw data'!D9="","",'raw data'!D9)</f>
        <v>91.39196</v>
      </c>
      <c r="L9">
        <f>IF('raw data'!I9="","",'raw data'!I9)</f>
        <v>55.153126</v>
      </c>
      <c r="M9">
        <f>IF('raw data'!N9="","",'raw data'!N9)</f>
        <v>46.397484</v>
      </c>
      <c r="N9">
        <f>IF('raw data'!S9="","",'raw data'!S9)</f>
      </c>
      <c r="O9">
        <f>IF('raw data'!X9="","",'raw data'!X9)</f>
      </c>
      <c r="P9">
        <f>IF('raw data'!AC9="","",'raw data'!AC9)</f>
      </c>
      <c r="Q9">
        <f>IF('raw data'!AH9="","",'raw data'!AH9)</f>
        <v>1.8499773</v>
      </c>
      <c r="S9">
        <v>120</v>
      </c>
      <c r="T9">
        <f t="shared" si="14"/>
        <v>0.8539670096063362</v>
      </c>
      <c r="U9">
        <f t="shared" si="15"/>
        <v>0.9028755742042608</v>
      </c>
      <c r="V9">
        <f t="shared" si="2"/>
        <v>0.9457383773011581</v>
      </c>
      <c r="W9">
        <f t="shared" si="3"/>
      </c>
      <c r="X9">
        <f t="shared" si="4"/>
      </c>
      <c r="Y9">
        <f t="shared" si="5"/>
      </c>
      <c r="AK9">
        <v>120</v>
      </c>
      <c r="AL9">
        <f t="shared" si="6"/>
        <v>0.8227174931451858</v>
      </c>
      <c r="AM9">
        <f t="shared" si="7"/>
        <v>0.8434554583396151</v>
      </c>
      <c r="AN9">
        <f t="shared" si="8"/>
        <v>0.87879617126415</v>
      </c>
      <c r="AO9">
        <f t="shared" si="9"/>
      </c>
      <c r="AP9">
        <f t="shared" si="10"/>
      </c>
      <c r="AQ9">
        <f t="shared" si="11"/>
      </c>
      <c r="AR9">
        <f t="shared" si="12"/>
        <v>0.848323040916317</v>
      </c>
      <c r="AS9">
        <f t="shared" si="13"/>
        <v>0.0283544450659567</v>
      </c>
    </row>
    <row r="10" spans="1:45" ht="15">
      <c r="A10">
        <v>8</v>
      </c>
      <c r="B10">
        <f>IF('raw data'!C10="","",'raw data'!C10)</f>
        <v>109.231155</v>
      </c>
      <c r="C10">
        <f>IF('raw data'!H10="","",'raw data'!H10)</f>
        <v>60.984375</v>
      </c>
      <c r="D10">
        <f>IF('raw data'!M10="","",'raw data'!M10)</f>
        <v>44.402878</v>
      </c>
      <c r="E10">
        <f>IF('raw data'!R10="","",'raw data'!R10)</f>
      </c>
      <c r="F10">
        <f>IF('raw data'!W10="","",'raw data'!W10)</f>
      </c>
      <c r="G10">
        <f>IF('raw data'!AB10="","",'raw data'!AB10)</f>
      </c>
      <c r="H10">
        <f>IF('raw data'!AG10="","",'raw data'!AG10)</f>
        <v>2.8654811</v>
      </c>
      <c r="K10">
        <f>IF('raw data'!D10="","",'raw data'!D10)</f>
        <v>90.54774</v>
      </c>
      <c r="L10">
        <f>IF('raw data'!I10="","",'raw data'!I10)</f>
        <v>54.25625</v>
      </c>
      <c r="M10">
        <f>IF('raw data'!N10="","",'raw data'!N10)</f>
        <v>41.04856</v>
      </c>
      <c r="N10">
        <f>IF('raw data'!S10="","",'raw data'!S10)</f>
      </c>
      <c r="O10">
        <f>IF('raw data'!X10="","",'raw data'!X10)</f>
      </c>
      <c r="P10">
        <f>IF('raw data'!AC10="","",'raw data'!AC10)</f>
      </c>
      <c r="Q10">
        <f>IF('raw data'!AH10="","",'raw data'!AH10)</f>
        <v>1.877793</v>
      </c>
      <c r="S10">
        <v>140</v>
      </c>
      <c r="T10">
        <f t="shared" si="14"/>
        <v>0.8336331050124621</v>
      </c>
      <c r="U10">
        <f t="shared" si="15"/>
        <v>0.9012294193024896</v>
      </c>
      <c r="V10">
        <f t="shared" si="2"/>
        <v>0.943024116179028</v>
      </c>
      <c r="W10">
        <f t="shared" si="3"/>
      </c>
      <c r="X10">
        <f t="shared" si="4"/>
      </c>
      <c r="Y10">
        <f t="shared" si="5"/>
      </c>
      <c r="AK10">
        <v>140</v>
      </c>
      <c r="AL10">
        <f t="shared" si="6"/>
        <v>0.8190357099855876</v>
      </c>
      <c r="AM10">
        <f t="shared" si="7"/>
        <v>0.8339349003998158</v>
      </c>
      <c r="AN10">
        <f t="shared" si="8"/>
        <v>0.8698027537047858</v>
      </c>
      <c r="AO10">
        <f t="shared" si="9"/>
      </c>
      <c r="AP10">
        <f t="shared" si="10"/>
      </c>
      <c r="AQ10">
        <f t="shared" si="11"/>
      </c>
      <c r="AR10">
        <f t="shared" si="12"/>
        <v>0.8409244546967297</v>
      </c>
      <c r="AS10">
        <f t="shared" si="13"/>
        <v>0.026095278959016234</v>
      </c>
    </row>
    <row r="11" spans="1:45" ht="15">
      <c r="A11">
        <v>9</v>
      </c>
      <c r="B11">
        <f>IF('raw data'!C11="","",'raw data'!C11)</f>
        <v>108.68342</v>
      </c>
      <c r="C11">
        <f>IF('raw data'!H11="","",'raw data'!H11)</f>
        <v>62.11875</v>
      </c>
      <c r="D11">
        <f>IF('raw data'!M11="","",'raw data'!M11)</f>
        <v>42.482014</v>
      </c>
      <c r="E11">
        <f>IF('raw data'!R11="","",'raw data'!R11)</f>
      </c>
      <c r="F11">
        <f>IF('raw data'!W11="","",'raw data'!W11)</f>
      </c>
      <c r="G11">
        <f>IF('raw data'!AB11="","",'raw data'!AB11)</f>
      </c>
      <c r="H11">
        <f>IF('raw data'!AG11="","",'raw data'!AG11)</f>
        <v>2.8901048</v>
      </c>
      <c r="K11">
        <f>IF('raw data'!D11="","",'raw data'!D11)</f>
        <v>91.30653</v>
      </c>
      <c r="L11">
        <f>IF('raw data'!I11="","",'raw data'!I11)</f>
        <v>54.228127</v>
      </c>
      <c r="M11">
        <f>IF('raw data'!N11="","",'raw data'!N11)</f>
        <v>38.958633</v>
      </c>
      <c r="N11">
        <f>IF('raw data'!S11="","",'raw data'!S11)</f>
      </c>
      <c r="O11">
        <f>IF('raw data'!X11="","",'raw data'!X11)</f>
      </c>
      <c r="P11">
        <f>IF('raw data'!AC11="","",'raw data'!AC11)</f>
      </c>
      <c r="Q11">
        <f>IF('raw data'!AH11="","",'raw data'!AH11)</f>
        <v>1.8527132</v>
      </c>
      <c r="S11">
        <v>160</v>
      </c>
      <c r="T11">
        <f t="shared" si="14"/>
        <v>0.8455526384714335</v>
      </c>
      <c r="U11">
        <f t="shared" si="15"/>
        <v>0.8842919439258086</v>
      </c>
      <c r="V11">
        <f t="shared" si="2"/>
        <v>0.9372096610082145</v>
      </c>
      <c r="W11">
        <f t="shared" si="3"/>
      </c>
      <c r="X11">
        <f t="shared" si="4"/>
      </c>
      <c r="Y11">
        <f t="shared" si="5"/>
      </c>
      <c r="AK11">
        <v>160</v>
      </c>
      <c r="AL11">
        <f t="shared" si="6"/>
        <v>0.8244177050169709</v>
      </c>
      <c r="AM11">
        <f t="shared" si="7"/>
        <v>0.8249464560942729</v>
      </c>
      <c r="AN11">
        <f t="shared" si="8"/>
        <v>0.8667579091345838</v>
      </c>
      <c r="AO11">
        <f t="shared" si="9"/>
      </c>
      <c r="AP11">
        <f t="shared" si="10"/>
      </c>
      <c r="AQ11">
        <f t="shared" si="11"/>
      </c>
      <c r="AR11">
        <f t="shared" si="12"/>
        <v>0.8387073567486092</v>
      </c>
      <c r="AS11">
        <f t="shared" si="13"/>
        <v>0.024293929515295958</v>
      </c>
    </row>
    <row r="12" spans="1:45" ht="15">
      <c r="A12">
        <v>10</v>
      </c>
      <c r="B12">
        <f>IF('raw data'!C12="","",'raw data'!C12)</f>
        <v>107.86432</v>
      </c>
      <c r="C12">
        <f>IF('raw data'!H12="","",'raw data'!H12)</f>
        <v>60.084373</v>
      </c>
      <c r="D12">
        <f>IF('raw data'!M12="","",'raw data'!M12)</f>
        <v>42.303955</v>
      </c>
      <c r="E12">
        <f>IF('raw data'!R12="","",'raw data'!R12)</f>
      </c>
      <c r="F12">
        <f>IF('raw data'!W12="","",'raw data'!W12)</f>
      </c>
      <c r="G12">
        <f>IF('raw data'!AB12="","",'raw data'!AB12)</f>
      </c>
      <c r="H12">
        <f>IF('raw data'!AG12="","",'raw data'!AG12)</f>
        <v>2.8508892</v>
      </c>
      <c r="K12">
        <f>IF('raw data'!D12="","",'raw data'!D12)</f>
        <v>90.296486</v>
      </c>
      <c r="L12">
        <f>IF('raw data'!I12="","",'raw data'!I12)</f>
        <v>51.746876</v>
      </c>
      <c r="M12">
        <f>IF('raw data'!N12="","",'raw data'!N12)</f>
        <v>37.980217</v>
      </c>
      <c r="N12">
        <f>IF('raw data'!S12="","",'raw data'!S12)</f>
      </c>
      <c r="O12">
        <f>IF('raw data'!X12="","",'raw data'!X12)</f>
      </c>
      <c r="P12">
        <f>IF('raw data'!AC12="","",'raw data'!AC12)</f>
      </c>
      <c r="Q12">
        <f>IF('raw data'!AH12="","",'raw data'!AH12)</f>
        <v>1.8089375</v>
      </c>
      <c r="S12">
        <v>180</v>
      </c>
      <c r="T12">
        <f t="shared" si="14"/>
        <v>0.842630774234261</v>
      </c>
      <c r="U12">
        <f t="shared" si="15"/>
        <v>0.8725301202091074</v>
      </c>
      <c r="V12">
        <f t="shared" si="2"/>
        <v>0.9168179650059033</v>
      </c>
      <c r="W12">
        <f t="shared" si="3"/>
      </c>
      <c r="X12">
        <f t="shared" si="4"/>
      </c>
      <c r="Y12">
        <f t="shared" si="5"/>
      </c>
      <c r="AK12">
        <v>180</v>
      </c>
      <c r="AL12">
        <f t="shared" si="6"/>
        <v>0.8165474702429887</v>
      </c>
      <c r="AM12">
        <f t="shared" si="7"/>
        <v>0.8191210937957276</v>
      </c>
      <c r="AN12">
        <f t="shared" si="8"/>
        <v>0.8675030862843403</v>
      </c>
      <c r="AO12">
        <f t="shared" si="9"/>
      </c>
      <c r="AP12">
        <f t="shared" si="10"/>
      </c>
      <c r="AQ12">
        <f t="shared" si="11"/>
      </c>
      <c r="AR12">
        <f t="shared" si="12"/>
        <v>0.8343905501076856</v>
      </c>
      <c r="AS12">
        <f t="shared" si="13"/>
        <v>0.028705155000199954</v>
      </c>
    </row>
    <row r="13" spans="1:45" ht="15">
      <c r="A13">
        <v>11</v>
      </c>
      <c r="B13">
        <f>IF('raw data'!C13="","",'raw data'!C13)</f>
        <v>107.25377</v>
      </c>
      <c r="C13">
        <f>IF('raw data'!H13="","",'raw data'!H13)</f>
        <v>60.73125</v>
      </c>
      <c r="D13">
        <f>IF('raw data'!M13="","",'raw data'!M13)</f>
        <v>41.748203</v>
      </c>
      <c r="E13">
        <f>IF('raw data'!R13="","",'raw data'!R13)</f>
      </c>
      <c r="F13">
        <f>IF('raw data'!W13="","",'raw data'!W13)</f>
      </c>
      <c r="G13">
        <f>IF('raw data'!AB13="","",'raw data'!AB13)</f>
      </c>
      <c r="H13">
        <f>IF('raw data'!AG13="","",'raw data'!AG13)</f>
        <v>2.850433</v>
      </c>
      <c r="K13">
        <f>IF('raw data'!D13="","",'raw data'!D13)</f>
        <v>90.5804</v>
      </c>
      <c r="L13">
        <f>IF('raw data'!I13="","",'raw data'!I13)</f>
        <v>52.321877</v>
      </c>
      <c r="M13">
        <f>IF('raw data'!N13="","",'raw data'!N13)</f>
        <v>38.116905</v>
      </c>
      <c r="N13">
        <f>IF('raw data'!S13="","",'raw data'!S13)</f>
      </c>
      <c r="O13">
        <f>IF('raw data'!X13="","",'raw data'!X13)</f>
      </c>
      <c r="P13">
        <f>IF('raw data'!AC13="","",'raw data'!AC13)</f>
      </c>
      <c r="Q13">
        <f>IF('raw data'!AH13="","",'raw data'!AH13)</f>
        <v>1.8162335</v>
      </c>
      <c r="S13">
        <v>200</v>
      </c>
      <c r="T13">
        <f t="shared" si="14"/>
        <v>0.8502043042934537</v>
      </c>
      <c r="U13">
        <f t="shared" si="15"/>
        <v>0.8725800034923488</v>
      </c>
      <c r="V13">
        <f t="shared" si="2"/>
        <v>0.9332327148831413</v>
      </c>
      <c r="W13">
        <f t="shared" si="3"/>
      </c>
      <c r="X13">
        <f t="shared" si="4"/>
      </c>
      <c r="Y13">
        <f t="shared" si="5"/>
      </c>
      <c r="AK13">
        <v>200</v>
      </c>
      <c r="AL13">
        <f t="shared" si="6"/>
        <v>0.8393278441516616</v>
      </c>
      <c r="AM13">
        <f t="shared" si="7"/>
        <v>0.8391771243866143</v>
      </c>
      <c r="AN13">
        <f t="shared" si="8"/>
        <v>0.8805454981141779</v>
      </c>
      <c r="AO13">
        <f t="shared" si="9"/>
      </c>
      <c r="AP13">
        <f t="shared" si="10"/>
      </c>
      <c r="AQ13">
        <f t="shared" si="11"/>
      </c>
      <c r="AR13">
        <f t="shared" si="12"/>
        <v>0.8530168222174846</v>
      </c>
      <c r="AS13">
        <f t="shared" si="13"/>
        <v>0.023840651765016443</v>
      </c>
    </row>
    <row r="14" spans="1:45" ht="15">
      <c r="A14">
        <v>12</v>
      </c>
      <c r="B14">
        <f>IF('raw data'!C14="","",'raw data'!C14)</f>
        <v>110.84422</v>
      </c>
      <c r="C14">
        <f>IF('raw data'!H14="","",'raw data'!H14)</f>
        <v>60.875</v>
      </c>
      <c r="D14">
        <f>IF('raw data'!M14="","",'raw data'!M14)</f>
        <v>44.217625</v>
      </c>
      <c r="E14">
        <f>IF('raw data'!R14="","",'raw data'!R14)</f>
      </c>
      <c r="F14">
        <f>IF('raw data'!W14="","",'raw data'!W14)</f>
      </c>
      <c r="G14">
        <f>IF('raw data'!AB14="","",'raw data'!AB14)</f>
      </c>
      <c r="H14">
        <f>IF('raw data'!AG14="","",'raw data'!AG14)</f>
        <v>2.8554492</v>
      </c>
      <c r="K14">
        <f>IF('raw data'!D14="","",'raw data'!D14)</f>
        <v>90.63316</v>
      </c>
      <c r="L14">
        <f>IF('raw data'!I14="","",'raw data'!I14)</f>
        <v>52.16875</v>
      </c>
      <c r="M14">
        <f>IF('raw data'!N14="","",'raw data'!N14)</f>
        <v>40.803955</v>
      </c>
      <c r="N14">
        <f>IF('raw data'!S14="","",'raw data'!S14)</f>
      </c>
      <c r="O14">
        <f>IF('raw data'!X14="","",'raw data'!X14)</f>
      </c>
      <c r="P14">
        <f>IF('raw data'!AC14="","",'raw data'!AC14)</f>
      </c>
      <c r="Q14">
        <f>IF('raw data'!AH14="","",'raw data'!AH14)</f>
        <v>1.9398085</v>
      </c>
      <c r="S14">
        <v>220</v>
      </c>
      <c r="T14">
        <f t="shared" si="14"/>
        <v>0.8213201321113658</v>
      </c>
      <c r="U14">
        <f t="shared" si="15"/>
        <v>0.8657244119856234</v>
      </c>
      <c r="V14">
        <f t="shared" si="2"/>
        <v>0.9396059503233388</v>
      </c>
      <c r="W14">
        <f t="shared" si="3"/>
      </c>
      <c r="X14">
        <f t="shared" si="4"/>
      </c>
      <c r="Y14">
        <f t="shared" si="5"/>
      </c>
      <c r="AK14">
        <v>220</v>
      </c>
      <c r="AL14">
        <f t="shared" si="6"/>
        <v>0.8743233486113879</v>
      </c>
      <c r="AM14">
        <f t="shared" si="7"/>
        <v>0.8754903685244451</v>
      </c>
      <c r="AN14">
        <f t="shared" si="8"/>
        <v>0.896984830767529</v>
      </c>
      <c r="AO14">
        <f t="shared" si="9"/>
      </c>
      <c r="AP14">
        <f t="shared" si="10"/>
      </c>
      <c r="AQ14">
        <f t="shared" si="11"/>
      </c>
      <c r="AR14">
        <f t="shared" si="12"/>
        <v>0.8822661826344541</v>
      </c>
      <c r="AS14">
        <f t="shared" si="13"/>
        <v>0.012760071944088795</v>
      </c>
    </row>
    <row r="15" spans="1:45" ht="15">
      <c r="A15">
        <v>13</v>
      </c>
      <c r="B15">
        <f>IF('raw data'!C15="","",'raw data'!C15)</f>
        <v>101.77638</v>
      </c>
      <c r="C15">
        <f>IF('raw data'!H15="","",'raw data'!H15)</f>
        <v>57.128124</v>
      </c>
      <c r="D15">
        <f>IF('raw data'!M15="","",'raw data'!M15)</f>
        <v>41.03777</v>
      </c>
      <c r="E15">
        <f>IF('raw data'!R15="","",'raw data'!R15)</f>
      </c>
      <c r="F15">
        <f>IF('raw data'!W15="","",'raw data'!W15)</f>
      </c>
      <c r="G15">
        <f>IF('raw data'!AB15="","",'raw data'!AB15)</f>
      </c>
      <c r="H15">
        <f>IF('raw data'!AG15="","",'raw data'!AG15)</f>
        <v>2.7350662</v>
      </c>
      <c r="K15">
        <f>IF('raw data'!D15="","",'raw data'!D15)</f>
        <v>92.20603</v>
      </c>
      <c r="L15">
        <f>IF('raw data'!I15="","",'raw data'!I15)</f>
        <v>52.740623</v>
      </c>
      <c r="M15">
        <f>IF('raw data'!N15="","",'raw data'!N15)</f>
        <v>38.526978</v>
      </c>
      <c r="N15">
        <f>IF('raw data'!S15="","",'raw data'!S15)</f>
      </c>
      <c r="O15">
        <f>IF('raw data'!X15="","",'raw data'!X15)</f>
      </c>
      <c r="P15">
        <f>IF('raw data'!AC15="","",'raw data'!AC15)</f>
      </c>
      <c r="Q15">
        <f>IF('raw data'!AH15="","",'raw data'!AH15)</f>
        <v>1.8039216</v>
      </c>
      <c r="S15">
        <v>240</v>
      </c>
      <c r="T15">
        <f t="shared" si="14"/>
        <v>0.9127717003285553</v>
      </c>
      <c r="U15">
        <f t="shared" si="15"/>
        <v>0.9364559276533263</v>
      </c>
      <c r="V15">
        <f t="shared" si="2"/>
        <v>0.9587588539898323</v>
      </c>
      <c r="W15">
        <f t="shared" si="3"/>
      </c>
      <c r="X15">
        <f t="shared" si="4"/>
      </c>
      <c r="Y15">
        <f t="shared" si="5"/>
      </c>
      <c r="AK15">
        <v>240</v>
      </c>
      <c r="AL15">
        <f t="shared" si="6"/>
        <v>0.9159958124218388</v>
      </c>
      <c r="AM15">
        <f t="shared" si="7"/>
        <v>0.9157601476931969</v>
      </c>
      <c r="AN15">
        <f t="shared" si="8"/>
        <v>0.9167128533628018</v>
      </c>
      <c r="AO15">
        <f t="shared" si="9"/>
      </c>
      <c r="AP15">
        <f t="shared" si="10"/>
      </c>
      <c r="AQ15">
        <f t="shared" si="11"/>
      </c>
      <c r="AR15">
        <f t="shared" si="12"/>
        <v>0.9161562711592791</v>
      </c>
      <c r="AS15">
        <f t="shared" si="13"/>
        <v>0.0004962078980025032</v>
      </c>
    </row>
    <row r="16" spans="1:45" ht="15">
      <c r="A16">
        <v>14</v>
      </c>
      <c r="B16">
        <f>IF('raw data'!C16="","",'raw data'!C16)</f>
        <v>97.555275</v>
      </c>
      <c r="C16">
        <f>IF('raw data'!H16="","",'raw data'!H16)</f>
        <v>54.8</v>
      </c>
      <c r="D16">
        <f>IF('raw data'!M16="","",'raw data'!M16)</f>
        <v>40.785973</v>
      </c>
      <c r="E16">
        <f>IF('raw data'!R16="","",'raw data'!R16)</f>
      </c>
      <c r="F16">
        <f>IF('raw data'!W16="","",'raw data'!W16)</f>
      </c>
      <c r="G16">
        <f>IF('raw data'!AB16="","",'raw data'!AB16)</f>
      </c>
      <c r="H16">
        <f>IF('raw data'!AG16="","",'raw data'!AG16)</f>
        <v>2.738714</v>
      </c>
      <c r="K16">
        <f>IF('raw data'!D16="","",'raw data'!D16)</f>
        <v>92.71105</v>
      </c>
      <c r="L16">
        <f>IF('raw data'!I16="","",'raw data'!I16)</f>
        <v>53.334373</v>
      </c>
      <c r="M16">
        <f>IF('raw data'!N16="","",'raw data'!N16)</f>
        <v>39.39928</v>
      </c>
      <c r="N16">
        <f>IF('raw data'!S16="","",'raw data'!S16)</f>
      </c>
      <c r="O16">
        <f>IF('raw data'!X16="","",'raw data'!X16)</f>
      </c>
      <c r="P16">
        <f>IF('raw data'!AC16="","",'raw data'!AC16)</f>
      </c>
      <c r="Q16">
        <f>IF('raw data'!AH16="","",'raw data'!AH16)</f>
        <v>1.8809849</v>
      </c>
      <c r="S16">
        <v>260</v>
      </c>
      <c r="T16">
        <f t="shared" si="14"/>
        <v>0.9579557003760135</v>
      </c>
      <c r="U16">
        <f t="shared" si="15"/>
        <v>0.9883234175198823</v>
      </c>
      <c r="V16">
        <f t="shared" si="2"/>
        <v>0.9860971877106837</v>
      </c>
      <c r="W16">
        <f t="shared" si="3"/>
      </c>
      <c r="X16">
        <f t="shared" si="4"/>
      </c>
      <c r="Y16">
        <f t="shared" si="5"/>
      </c>
      <c r="AK16">
        <v>260</v>
      </c>
      <c r="AL16">
        <f t="shared" si="6"/>
        <v>0.9256678440575894</v>
      </c>
      <c r="AM16">
        <f t="shared" si="7"/>
        <v>0.9310894656305123</v>
      </c>
      <c r="AN16">
        <f t="shared" si="8"/>
        <v>0.9310167826993059</v>
      </c>
      <c r="AO16">
        <f t="shared" si="9"/>
      </c>
      <c r="AP16">
        <f t="shared" si="10"/>
      </c>
      <c r="AQ16">
        <f t="shared" si="11"/>
      </c>
      <c r="AR16">
        <f t="shared" si="12"/>
        <v>0.9292580307958026</v>
      </c>
      <c r="AS16">
        <f t="shared" si="13"/>
        <v>0.0031094052990167246</v>
      </c>
    </row>
    <row r="17" spans="1:45" ht="15">
      <c r="A17">
        <v>15</v>
      </c>
      <c r="B17">
        <f>IF('raw data'!C17="","",'raw data'!C17)</f>
        <v>96.090454</v>
      </c>
      <c r="C17">
        <f>IF('raw data'!H17="","",'raw data'!H17)</f>
        <v>54.503124</v>
      </c>
      <c r="D17">
        <f>IF('raw data'!M17="","",'raw data'!M17)</f>
        <v>40.363308</v>
      </c>
      <c r="E17">
        <f>IF('raw data'!R17="","",'raw data'!R17)</f>
      </c>
      <c r="F17">
        <f>IF('raw data'!W17="","",'raw data'!W17)</f>
      </c>
      <c r="G17">
        <f>IF('raw data'!AB17="","",'raw data'!AB17)</f>
      </c>
      <c r="H17">
        <f>IF('raw data'!AG17="","",'raw data'!AG17)</f>
        <v>2.7090743</v>
      </c>
      <c r="K17">
        <f>IF('raw data'!D17="","",'raw data'!D17)</f>
        <v>90.57789</v>
      </c>
      <c r="L17">
        <f>IF('raw data'!I17="","",'raw data'!I17)</f>
        <v>53.3875</v>
      </c>
      <c r="M17">
        <f>IF('raw data'!N17="","",'raw data'!N17)</f>
        <v>39.669064</v>
      </c>
      <c r="N17">
        <f>IF('raw data'!S17="","",'raw data'!S17)</f>
      </c>
      <c r="O17">
        <f>IF('raw data'!X17="","",'raw data'!X17)</f>
      </c>
      <c r="P17">
        <f>IF('raw data'!AC17="","",'raw data'!AC17)</f>
      </c>
      <c r="Q17">
        <f>IF('raw data'!AH17="","",'raw data'!AH17)</f>
        <v>1.9001368</v>
      </c>
      <c r="S17">
        <v>280</v>
      </c>
      <c r="T17">
        <f t="shared" si="14"/>
        <v>0.9496299314155454</v>
      </c>
      <c r="U17">
        <f t="shared" si="15"/>
        <v>0.9940787310168566</v>
      </c>
      <c r="V17">
        <f t="shared" si="2"/>
        <v>1.0030459655855377</v>
      </c>
      <c r="W17">
        <f t="shared" si="3"/>
      </c>
      <c r="X17">
        <f t="shared" si="4"/>
      </c>
      <c r="Y17">
        <f t="shared" si="5"/>
      </c>
      <c r="AK17">
        <v>280</v>
      </c>
      <c r="AL17">
        <f t="shared" si="6"/>
        <v>0.9273191360291595</v>
      </c>
      <c r="AM17">
        <f t="shared" si="7"/>
        <v>0.9346203853231164</v>
      </c>
      <c r="AN17">
        <f t="shared" si="8"/>
        <v>0.9336638576630446</v>
      </c>
      <c r="AO17">
        <f t="shared" si="9"/>
      </c>
      <c r="AP17">
        <f t="shared" si="10"/>
      </c>
      <c r="AQ17">
        <f t="shared" si="11"/>
      </c>
      <c r="AR17">
        <f t="shared" si="12"/>
        <v>0.9318677930051069</v>
      </c>
      <c r="AS17">
        <f t="shared" si="13"/>
        <v>0.00396817924302147</v>
      </c>
    </row>
    <row r="18" spans="1:45" ht="15">
      <c r="A18">
        <v>16</v>
      </c>
      <c r="B18">
        <f>IF('raw data'!C18="","",'raw data'!C18)</f>
        <v>96.45477</v>
      </c>
      <c r="C18">
        <f>IF('raw data'!H18="","",'raw data'!H18)</f>
        <v>53.84375</v>
      </c>
      <c r="D18">
        <f>IF('raw data'!M18="","",'raw data'!M18)</f>
        <v>40.692448</v>
      </c>
      <c r="E18">
        <f>IF('raw data'!R18="","",'raw data'!R18)</f>
      </c>
      <c r="F18">
        <f>IF('raw data'!W18="","",'raw data'!W18)</f>
      </c>
      <c r="G18">
        <f>IF('raw data'!AB18="","",'raw data'!AB18)</f>
      </c>
      <c r="H18">
        <f>IF('raw data'!AG18="","",'raw data'!AG18)</f>
        <v>2.7004104</v>
      </c>
      <c r="K18">
        <f>IF('raw data'!D18="","",'raw data'!D18)</f>
        <v>90.201004</v>
      </c>
      <c r="L18">
        <f>IF('raw data'!I18="","",'raw data'!I18)</f>
        <v>52.225</v>
      </c>
      <c r="M18">
        <f>IF('raw data'!N18="","",'raw data'!N18)</f>
        <v>40.005394</v>
      </c>
      <c r="N18">
        <f>IF('raw data'!S18="","",'raw data'!S18)</f>
      </c>
      <c r="O18">
        <f>IF('raw data'!X18="","",'raw data'!X18)</f>
      </c>
      <c r="P18">
        <f>IF('raw data'!AC18="","",'raw data'!AC18)</f>
      </c>
      <c r="Q18">
        <f>IF('raw data'!AH18="","",'raw data'!AH18)</f>
        <v>1.8326494</v>
      </c>
      <c r="S18">
        <v>300</v>
      </c>
      <c r="T18">
        <f t="shared" si="14"/>
        <v>0.9425519514721319</v>
      </c>
      <c r="U18">
        <f t="shared" si="15"/>
        <v>0.9853159960637378</v>
      </c>
      <c r="V18">
        <f t="shared" si="2"/>
        <v>1.0047564440186805</v>
      </c>
      <c r="W18">
        <f t="shared" si="3"/>
      </c>
      <c r="X18">
        <f t="shared" si="4"/>
      </c>
      <c r="Y18">
        <f t="shared" si="5"/>
      </c>
      <c r="AK18">
        <v>300</v>
      </c>
      <c r="AL18">
        <f t="shared" si="6"/>
        <v>0.9253072723427275</v>
      </c>
      <c r="AM18">
        <f t="shared" si="7"/>
        <v>0.9261366196965657</v>
      </c>
      <c r="AN18">
        <f t="shared" si="8"/>
        <v>0.9296255872209317</v>
      </c>
      <c r="AO18">
        <f t="shared" si="9"/>
      </c>
      <c r="AP18">
        <f t="shared" si="10"/>
      </c>
      <c r="AQ18">
        <f t="shared" si="11"/>
      </c>
      <c r="AR18">
        <f t="shared" si="12"/>
        <v>0.9270231597534083</v>
      </c>
      <c r="AS18">
        <f t="shared" si="13"/>
        <v>0.002291598961668433</v>
      </c>
    </row>
    <row r="19" spans="1:45" ht="15">
      <c r="A19">
        <v>17</v>
      </c>
      <c r="B19">
        <f>IF('raw data'!C19="","",'raw data'!C19)</f>
        <v>94.231155</v>
      </c>
      <c r="C19">
        <f>IF('raw data'!H19="","",'raw data'!H19)</f>
        <v>53.659374</v>
      </c>
      <c r="D19">
        <f>IF('raw data'!M19="","",'raw data'!M19)</f>
        <v>40.098923</v>
      </c>
      <c r="E19">
        <f>IF('raw data'!R19="","",'raw data'!R19)</f>
      </c>
      <c r="F19">
        <f>IF('raw data'!W19="","",'raw data'!W19)</f>
      </c>
      <c r="G19">
        <f>IF('raw data'!AB19="","",'raw data'!AB19)</f>
      </c>
      <c r="H19">
        <f>IF('raw data'!AG19="","",'raw data'!AG19)</f>
        <v>2.6944823</v>
      </c>
      <c r="K19">
        <f>IF('raw data'!D19="","",'raw data'!D19)</f>
        <v>90.02261</v>
      </c>
      <c r="L19">
        <f>IF('raw data'!I19="","",'raw data'!I19)</f>
        <v>52.8125</v>
      </c>
      <c r="M19">
        <f>IF('raw data'!N19="","",'raw data'!N19)</f>
        <v>39.07194</v>
      </c>
      <c r="N19">
        <f>IF('raw data'!S19="","",'raw data'!S19)</f>
      </c>
      <c r="O19">
        <f>IF('raw data'!X19="","",'raw data'!X19)</f>
      </c>
      <c r="P19">
        <f>IF('raw data'!AC19="","",'raw data'!AC19)</f>
      </c>
      <c r="Q19">
        <f>IF('raw data'!AH19="","",'raw data'!AH19)</f>
        <v>1.8691291</v>
      </c>
      <c r="S19">
        <v>320</v>
      </c>
      <c r="T19">
        <f t="shared" si="14"/>
        <v>0.9630400395796778</v>
      </c>
      <c r="U19">
        <f t="shared" si="15"/>
        <v>0.9995777328415277</v>
      </c>
      <c r="V19">
        <f t="shared" si="2"/>
        <v>0.994609468923298</v>
      </c>
      <c r="W19">
        <f t="shared" si="3"/>
      </c>
      <c r="X19">
        <f t="shared" si="4"/>
      </c>
      <c r="Y19">
        <f t="shared" si="5"/>
      </c>
      <c r="AK19">
        <v>320</v>
      </c>
      <c r="AL19">
        <f t="shared" si="6"/>
        <v>0.9301009395880928</v>
      </c>
      <c r="AM19">
        <f t="shared" si="7"/>
        <v>0.9242025402505467</v>
      </c>
      <c r="AN19">
        <f t="shared" si="8"/>
        <v>0.9297308077067347</v>
      </c>
      <c r="AO19">
        <f t="shared" si="9"/>
      </c>
      <c r="AP19">
        <f t="shared" si="10"/>
      </c>
      <c r="AQ19">
        <f t="shared" si="11"/>
      </c>
      <c r="AR19">
        <f t="shared" si="12"/>
        <v>0.9280114291817915</v>
      </c>
      <c r="AS19">
        <f t="shared" si="13"/>
        <v>0.0033037820101087384</v>
      </c>
    </row>
    <row r="20" spans="1:45" ht="15">
      <c r="A20">
        <v>18</v>
      </c>
      <c r="B20">
        <f>IF('raw data'!C20="","",'raw data'!C20)</f>
        <v>94.18091</v>
      </c>
      <c r="C20">
        <f>IF('raw data'!H20="","",'raw data'!H20)</f>
        <v>53.9375</v>
      </c>
      <c r="D20">
        <f>IF('raw data'!M20="","",'raw data'!M20)</f>
        <v>40.143887</v>
      </c>
      <c r="E20">
        <f>IF('raw data'!R20="","",'raw data'!R20)</f>
      </c>
      <c r="F20">
        <f>IF('raw data'!W20="","",'raw data'!W20)</f>
      </c>
      <c r="G20">
        <f>IF('raw data'!AB20="","",'raw data'!AB20)</f>
      </c>
      <c r="H20">
        <f>IF('raw data'!AG20="","",'raw data'!AG20)</f>
        <v>2.6981304</v>
      </c>
      <c r="K20">
        <f>IF('raw data'!D20="","",'raw data'!D20)</f>
        <v>88.160805</v>
      </c>
      <c r="L20">
        <f>IF('raw data'!I20="","",'raw data'!I20)</f>
        <v>51.403126</v>
      </c>
      <c r="M20">
        <f>IF('raw data'!N20="","",'raw data'!N20)</f>
        <v>38.926258</v>
      </c>
      <c r="N20">
        <f>IF('raw data'!S20="","",'raw data'!S20)</f>
      </c>
      <c r="O20">
        <f>IF('raw data'!X20="","",'raw data'!X20)</f>
      </c>
      <c r="P20">
        <f>IF('raw data'!AC20="","",'raw data'!AC20)</f>
      </c>
      <c r="Q20">
        <f>IF('raw data'!AH20="","",'raw data'!AH20)</f>
        <v>1.8527132</v>
      </c>
      <c r="S20">
        <v>340</v>
      </c>
      <c r="T20">
        <f t="shared" si="14"/>
        <v>0.943435389451153</v>
      </c>
      <c r="U20">
        <f t="shared" si="15"/>
        <v>0.9670379082883955</v>
      </c>
      <c r="V20">
        <f t="shared" si="2"/>
        <v>0.9900599738449404</v>
      </c>
      <c r="W20">
        <f t="shared" si="3"/>
      </c>
      <c r="X20">
        <f t="shared" si="4"/>
      </c>
      <c r="Y20">
        <f t="shared" si="5"/>
      </c>
      <c r="AK20">
        <v>340</v>
      </c>
      <c r="AL20">
        <f t="shared" si="6"/>
        <v>0.9254813887346085</v>
      </c>
      <c r="AM20">
        <f t="shared" si="7"/>
        <v>0.9160066835408366</v>
      </c>
      <c r="AN20">
        <f t="shared" si="8"/>
        <v>0.9295414274922691</v>
      </c>
      <c r="AO20">
        <f t="shared" si="9"/>
      </c>
      <c r="AP20">
        <f t="shared" si="10"/>
      </c>
      <c r="AQ20">
        <f t="shared" si="11"/>
      </c>
      <c r="AR20">
        <f t="shared" si="12"/>
        <v>0.9236764999225714</v>
      </c>
      <c r="AS20">
        <f t="shared" si="13"/>
        <v>0.006945541100272335</v>
      </c>
    </row>
    <row r="21" spans="1:45" ht="15">
      <c r="A21">
        <v>19</v>
      </c>
      <c r="B21">
        <f>IF('raw data'!C21="","",'raw data'!C21)</f>
        <v>94.29146</v>
      </c>
      <c r="C21">
        <f>IF('raw data'!H21="","",'raw data'!H21)</f>
        <v>54.409374</v>
      </c>
      <c r="D21">
        <f>IF('raw data'!M21="","",'raw data'!M21)</f>
        <v>40.142086</v>
      </c>
      <c r="E21">
        <f>IF('raw data'!R21="","",'raw data'!R21)</f>
      </c>
      <c r="F21">
        <f>IF('raw data'!W21="","",'raw data'!W21)</f>
      </c>
      <c r="G21">
        <f>IF('raw data'!AB21="","",'raw data'!AB21)</f>
      </c>
      <c r="H21">
        <f>IF('raw data'!AG21="","",'raw data'!AG21)</f>
        <v>2.7186503</v>
      </c>
      <c r="K21">
        <f>IF('raw data'!D21="","",'raw data'!D21)</f>
        <v>89.51005</v>
      </c>
      <c r="L21">
        <f>IF('raw data'!I21="","",'raw data'!I21)</f>
        <v>52.459373</v>
      </c>
      <c r="M21">
        <f>IF('raw data'!N21="","",'raw data'!N21)</f>
        <v>39.46043</v>
      </c>
      <c r="N21">
        <f>IF('raw data'!S21="","",'raw data'!S21)</f>
      </c>
      <c r="O21">
        <f>IF('raw data'!X21="","",'raw data'!X21)</f>
      </c>
      <c r="P21">
        <f>IF('raw data'!AC21="","",'raw data'!AC21)</f>
      </c>
      <c r="Q21">
        <f>IF('raw data'!AH21="","",'raw data'!AH21)</f>
        <v>1.8463292</v>
      </c>
      <c r="S21">
        <v>360</v>
      </c>
      <c r="T21">
        <f t="shared" si="14"/>
        <v>0.9573116855013352</v>
      </c>
      <c r="U21">
        <f t="shared" si="15"/>
        <v>0.9791513868860768</v>
      </c>
      <c r="V21">
        <f t="shared" si="2"/>
        <v>1.0050948048043595</v>
      </c>
      <c r="W21">
        <f t="shared" si="3"/>
      </c>
      <c r="X21">
        <f t="shared" si="4"/>
      </c>
      <c r="Y21">
        <f t="shared" si="5"/>
      </c>
      <c r="AK21">
        <v>360</v>
      </c>
      <c r="AL21">
        <f t="shared" si="6"/>
        <v>0.9237795665534371</v>
      </c>
      <c r="AM21">
        <f t="shared" si="7"/>
        <v>0.9153758889053567</v>
      </c>
      <c r="AN21">
        <f t="shared" si="8"/>
        <v>0.9305205084399437</v>
      </c>
      <c r="AO21">
        <f t="shared" si="9"/>
      </c>
      <c r="AP21">
        <f t="shared" si="10"/>
      </c>
      <c r="AQ21">
        <f t="shared" si="11"/>
      </c>
      <c r="AR21">
        <f t="shared" si="12"/>
        <v>0.923225321299579</v>
      </c>
      <c r="AS21">
        <f t="shared" si="13"/>
        <v>0.007587507236432571</v>
      </c>
    </row>
    <row r="22" spans="1:45" ht="15">
      <c r="A22">
        <v>20</v>
      </c>
      <c r="B22">
        <f>IF('raw data'!C22="","",'raw data'!C22)</f>
        <v>94.74372</v>
      </c>
      <c r="C22">
        <f>IF('raw data'!H22="","",'raw data'!H22)</f>
        <v>55.23125</v>
      </c>
      <c r="D22">
        <f>IF('raw data'!M22="","",'raw data'!M22)</f>
        <v>41.019783</v>
      </c>
      <c r="E22">
        <f>IF('raw data'!R22="","",'raw data'!R22)</f>
      </c>
      <c r="F22">
        <f>IF('raw data'!W22="","",'raw data'!W22)</f>
      </c>
      <c r="G22">
        <f>IF('raw data'!AB22="","",'raw data'!AB22)</f>
      </c>
      <c r="H22">
        <f>IF('raw data'!AG22="","",'raw data'!AG22)</f>
        <v>2.7017784</v>
      </c>
      <c r="K22">
        <f>IF('raw data'!D22="","",'raw data'!D22)</f>
        <v>89.17085</v>
      </c>
      <c r="L22">
        <f>IF('raw data'!I22="","",'raw data'!I22)</f>
        <v>52.975</v>
      </c>
      <c r="M22">
        <f>IF('raw data'!N22="","",'raw data'!N22)</f>
        <v>39.92806</v>
      </c>
      <c r="N22">
        <f>IF('raw data'!S22="","",'raw data'!S22)</f>
      </c>
      <c r="O22">
        <f>IF('raw data'!X22="","",'raw data'!X22)</f>
      </c>
      <c r="P22">
        <f>IF('raw data'!AC22="","",'raw data'!AC22)</f>
      </c>
      <c r="Q22">
        <f>IF('raw data'!AH22="","",'raw data'!AH22)</f>
        <v>1.8399453</v>
      </c>
      <c r="S22">
        <v>380</v>
      </c>
      <c r="T22">
        <f t="shared" si="14"/>
        <v>0.9488164111044786</v>
      </c>
      <c r="U22">
        <f t="shared" si="15"/>
        <v>0.9734545797334844</v>
      </c>
      <c r="V22">
        <f t="shared" si="2"/>
        <v>0.9940004730830898</v>
      </c>
      <c r="W22">
        <f t="shared" si="3"/>
      </c>
      <c r="X22">
        <f t="shared" si="4"/>
      </c>
      <c r="Y22">
        <f t="shared" si="5"/>
      </c>
      <c r="AK22">
        <v>380</v>
      </c>
      <c r="AL22">
        <f t="shared" si="6"/>
        <v>0.9194418894768848</v>
      </c>
      <c r="AM22">
        <f t="shared" si="7"/>
        <v>0.9122557466869441</v>
      </c>
      <c r="AN22">
        <f t="shared" si="8"/>
        <v>0.9275221060481804</v>
      </c>
      <c r="AO22">
        <f t="shared" si="9"/>
      </c>
      <c r="AP22">
        <f t="shared" si="10"/>
      </c>
      <c r="AQ22">
        <f t="shared" si="11"/>
      </c>
      <c r="AR22">
        <f t="shared" si="12"/>
        <v>0.9197399140706697</v>
      </c>
      <c r="AS22">
        <f t="shared" si="13"/>
        <v>0.007637541884040803</v>
      </c>
    </row>
    <row r="23" spans="1:45" ht="15">
      <c r="A23">
        <v>21</v>
      </c>
      <c r="B23">
        <f>IF('raw data'!C23="","",'raw data'!C23)</f>
        <v>94.7588</v>
      </c>
      <c r="C23">
        <f>IF('raw data'!H23="","",'raw data'!H23)</f>
        <v>55.678123</v>
      </c>
      <c r="D23">
        <f>IF('raw data'!M23="","",'raw data'!M23)</f>
        <v>41.18705</v>
      </c>
      <c r="E23">
        <f>IF('raw data'!R23="","",'raw data'!R23)</f>
      </c>
      <c r="F23">
        <f>IF('raw data'!W23="","",'raw data'!W23)</f>
      </c>
      <c r="G23">
        <f>IF('raw data'!AB23="","",'raw data'!AB23)</f>
      </c>
      <c r="H23">
        <f>IF('raw data'!AG23="","",'raw data'!AG23)</f>
        <v>2.7122662</v>
      </c>
      <c r="K23">
        <f>IF('raw data'!D23="","",'raw data'!D23)</f>
        <v>88.203514</v>
      </c>
      <c r="L23">
        <f>IF('raw data'!I23="","",'raw data'!I23)</f>
        <v>52.959373</v>
      </c>
      <c r="M23">
        <f>IF('raw data'!N23="","",'raw data'!N23)</f>
        <v>40.059353</v>
      </c>
      <c r="N23">
        <f>IF('raw data'!S23="","",'raw data'!S23)</f>
      </c>
      <c r="O23">
        <f>IF('raw data'!X23="","",'raw data'!X23)</f>
      </c>
      <c r="P23">
        <f>IF('raw data'!AC23="","",'raw data'!AC23)</f>
      </c>
      <c r="Q23">
        <f>IF('raw data'!AH23="","",'raw data'!AH23)</f>
        <v>1.8458732</v>
      </c>
      <c r="S23">
        <v>400</v>
      </c>
      <c r="T23">
        <f t="shared" si="14"/>
        <v>0.9381954673886916</v>
      </c>
      <c r="U23">
        <f t="shared" si="15"/>
        <v>0.9650273381398411</v>
      </c>
      <c r="V23">
        <f t="shared" si="2"/>
        <v>0.9932084348710494</v>
      </c>
      <c r="W23">
        <f t="shared" si="3"/>
      </c>
      <c r="X23">
        <f t="shared" si="4"/>
      </c>
      <c r="Y23">
        <f t="shared" si="5"/>
      </c>
      <c r="AK23">
        <v>400</v>
      </c>
      <c r="AL23">
        <f t="shared" si="6"/>
        <v>0.9165959144435543</v>
      </c>
      <c r="AM23">
        <f t="shared" si="7"/>
        <v>0.9151411380178639</v>
      </c>
      <c r="AN23">
        <f t="shared" si="8"/>
        <v>0.9304820693735151</v>
      </c>
      <c r="AO23">
        <f t="shared" si="9"/>
      </c>
      <c r="AP23">
        <f t="shared" si="10"/>
      </c>
      <c r="AQ23">
        <f t="shared" si="11"/>
      </c>
      <c r="AR23">
        <f t="shared" si="12"/>
        <v>0.9207397072783111</v>
      </c>
      <c r="AS23">
        <f t="shared" si="13"/>
        <v>0.008468430079284875</v>
      </c>
    </row>
    <row r="24" spans="1:45" ht="15">
      <c r="A24">
        <v>22</v>
      </c>
      <c r="B24">
        <f>IF('raw data'!C24="","",'raw data'!C24)</f>
        <v>95.68342</v>
      </c>
      <c r="C24">
        <f>IF('raw data'!H24="","",'raw data'!H24)</f>
        <v>55.7375</v>
      </c>
      <c r="D24">
        <f>IF('raw data'!M24="","",'raw data'!M24)</f>
        <v>41.372303</v>
      </c>
      <c r="E24">
        <f>IF('raw data'!R24="","",'raw data'!R24)</f>
      </c>
      <c r="F24">
        <f>IF('raw data'!W24="","",'raw data'!W24)</f>
      </c>
      <c r="G24">
        <f>IF('raw data'!AB24="","",'raw data'!AB24)</f>
      </c>
      <c r="H24">
        <f>IF('raw data'!AG24="","",'raw data'!AG24)</f>
        <v>2.7314181</v>
      </c>
      <c r="K24">
        <f>IF('raw data'!D24="","",'raw data'!D24)</f>
        <v>89.62814</v>
      </c>
      <c r="L24">
        <f>IF('raw data'!I24="","",'raw data'!I24)</f>
        <v>53.259377</v>
      </c>
      <c r="M24">
        <f>IF('raw data'!N24="","",'raw data'!N24)</f>
        <v>40.35072</v>
      </c>
      <c r="N24">
        <f>IF('raw data'!S24="","",'raw data'!S24)</f>
      </c>
      <c r="O24">
        <f>IF('raw data'!X24="","",'raw data'!X24)</f>
      </c>
      <c r="P24">
        <f>IF('raw data'!AC24="","",'raw data'!AC24)</f>
      </c>
      <c r="Q24">
        <f>IF('raw data'!AH24="","",'raw data'!AH24)</f>
        <v>1.8855449</v>
      </c>
      <c r="S24">
        <v>420</v>
      </c>
      <c r="T24">
        <f t="shared" si="14"/>
        <v>0.9439559483010984</v>
      </c>
      <c r="U24">
        <f t="shared" si="15"/>
        <v>0.9692063676187318</v>
      </c>
      <c r="V24">
        <f t="shared" si="2"/>
        <v>0.9954527490647607</v>
      </c>
      <c r="W24">
        <f t="shared" si="3"/>
      </c>
      <c r="X24">
        <f t="shared" si="4"/>
      </c>
      <c r="Y24">
        <f t="shared" si="5"/>
      </c>
      <c r="AK24">
        <v>420</v>
      </c>
      <c r="AL24">
        <f t="shared" si="6"/>
        <v>0.9147171129013554</v>
      </c>
      <c r="AM24">
        <f t="shared" si="7"/>
        <v>0.9258224917012953</v>
      </c>
      <c r="AN24">
        <f t="shared" si="8"/>
        <v>0.9306887136856693</v>
      </c>
      <c r="AO24">
        <f t="shared" si="9"/>
      </c>
      <c r="AP24">
        <f t="shared" si="10"/>
      </c>
      <c r="AQ24">
        <f t="shared" si="11"/>
      </c>
      <c r="AR24">
        <f t="shared" si="12"/>
        <v>0.9237427727627733</v>
      </c>
      <c r="AS24">
        <f t="shared" si="13"/>
        <v>0.008186386935077613</v>
      </c>
    </row>
    <row r="25" spans="1:45" ht="15">
      <c r="A25">
        <v>23</v>
      </c>
      <c r="B25">
        <f>IF('raw data'!C25="","",'raw data'!C25)</f>
        <v>95.81658</v>
      </c>
      <c r="C25">
        <f>IF('raw data'!H25="","",'raw data'!H25)</f>
        <v>55.721874</v>
      </c>
      <c r="D25">
        <f>IF('raw data'!M25="","",'raw data'!M25)</f>
        <v>40.43705</v>
      </c>
      <c r="E25">
        <f>IF('raw data'!R25="","",'raw data'!R25)</f>
      </c>
      <c r="F25">
        <f>IF('raw data'!W25="","",'raw data'!W25)</f>
      </c>
      <c r="G25">
        <f>IF('raw data'!AB25="","",'raw data'!AB25)</f>
      </c>
      <c r="H25">
        <f>IF('raw data'!AG25="","",'raw data'!AG25)</f>
        <v>2.7678978</v>
      </c>
      <c r="K25">
        <f>IF('raw data'!D25="","",'raw data'!D25)</f>
        <v>89.341705</v>
      </c>
      <c r="L25">
        <f>IF('raw data'!I25="","",'raw data'!I25)</f>
        <v>53.90625</v>
      </c>
      <c r="M25">
        <f>IF('raw data'!N25="","",'raw data'!N25)</f>
        <v>39.67266</v>
      </c>
      <c r="N25">
        <f>IF('raw data'!S25="","",'raw data'!S25)</f>
      </c>
      <c r="O25">
        <f>IF('raw data'!X25="","",'raw data'!X25)</f>
      </c>
      <c r="P25">
        <f>IF('raw data'!AC25="","",'raw data'!AC25)</f>
      </c>
      <c r="Q25">
        <f>IF('raw data'!AH25="","",'raw data'!AH25)</f>
        <v>1.8709531</v>
      </c>
      <c r="S25">
        <v>440</v>
      </c>
      <c r="T25">
        <f t="shared" si="14"/>
        <v>0.9400536346338498</v>
      </c>
      <c r="U25">
        <f t="shared" si="15"/>
        <v>0.982651363203959</v>
      </c>
      <c r="V25">
        <f t="shared" si="2"/>
        <v>1.0035189191223688</v>
      </c>
      <c r="W25">
        <f t="shared" si="3"/>
      </c>
      <c r="X25">
        <f t="shared" si="4"/>
      </c>
      <c r="Y25">
        <f t="shared" si="5"/>
      </c>
      <c r="AK25">
        <v>440</v>
      </c>
      <c r="AL25">
        <f t="shared" si="6"/>
        <v>0.916307139448528</v>
      </c>
      <c r="AM25">
        <f t="shared" si="7"/>
        <v>0.9272066492584408</v>
      </c>
      <c r="AN25">
        <f t="shared" si="8"/>
        <v>0.9216734351378489</v>
      </c>
      <c r="AO25">
        <f t="shared" si="9"/>
      </c>
      <c r="AP25">
        <f t="shared" si="10"/>
      </c>
      <c r="AQ25">
        <f t="shared" si="11"/>
      </c>
      <c r="AR25">
        <f t="shared" si="12"/>
        <v>0.9217290746149392</v>
      </c>
      <c r="AS25">
        <f t="shared" si="13"/>
        <v>0.005449967920791284</v>
      </c>
    </row>
    <row r="26" spans="1:45" ht="15">
      <c r="A26">
        <v>24</v>
      </c>
      <c r="B26">
        <f>IF('raw data'!C26="","",'raw data'!C26)</f>
        <v>96.374374</v>
      </c>
      <c r="C26">
        <f>IF('raw data'!H26="","",'raw data'!H26)</f>
        <v>57.496876</v>
      </c>
      <c r="D26">
        <f>IF('raw data'!M26="","",'raw data'!M26)</f>
        <v>41.169064</v>
      </c>
      <c r="E26">
        <f>IF('raw data'!R26="","",'raw data'!R26)</f>
      </c>
      <c r="F26">
        <f>IF('raw data'!W26="","",'raw data'!W26)</f>
      </c>
      <c r="G26">
        <f>IF('raw data'!AB26="","",'raw data'!AB26)</f>
      </c>
      <c r="H26">
        <f>IF('raw data'!AG26="","",'raw data'!AG26)</f>
        <v>2.755586</v>
      </c>
      <c r="K26">
        <f>IF('raw data'!D26="","",'raw data'!D26)</f>
        <v>89.125626</v>
      </c>
      <c r="L26">
        <f>IF('raw data'!I26="","",'raw data'!I26)</f>
        <v>56.525</v>
      </c>
      <c r="M26">
        <f>IF('raw data'!N26="","",'raw data'!N26)</f>
        <v>40.01259</v>
      </c>
      <c r="N26">
        <f>IF('raw data'!S26="","",'raw data'!S26)</f>
      </c>
      <c r="O26">
        <f>IF('raw data'!X26="","",'raw data'!X26)</f>
      </c>
      <c r="P26">
        <f>IF('raw data'!AC26="","",'raw data'!AC26)</f>
      </c>
      <c r="Q26">
        <f>IF('raw data'!AH26="","",'raw data'!AH26)</f>
        <v>1.8344734</v>
      </c>
      <c r="S26">
        <v>460</v>
      </c>
      <c r="T26">
        <f t="shared" si="14"/>
        <v>0.9324106246707659</v>
      </c>
      <c r="U26">
        <f t="shared" si="15"/>
        <v>0.9990726670854851</v>
      </c>
      <c r="V26">
        <f t="shared" si="2"/>
        <v>0.9938729474066369</v>
      </c>
      <c r="W26">
        <f t="shared" si="3"/>
      </c>
      <c r="X26">
        <f t="shared" si="4"/>
      </c>
      <c r="Y26">
        <f t="shared" si="5"/>
      </c>
      <c r="AK26">
        <v>460</v>
      </c>
      <c r="AL26">
        <f t="shared" si="6"/>
        <v>0.9126228522612714</v>
      </c>
      <c r="AM26">
        <f t="shared" si="7"/>
        <v>0.9332836350647664</v>
      </c>
      <c r="AN26">
        <f t="shared" si="8"/>
        <v>0.9221656648255314</v>
      </c>
      <c r="AO26">
        <f t="shared" si="9"/>
      </c>
      <c r="AP26">
        <f t="shared" si="10"/>
      </c>
      <c r="AQ26">
        <f t="shared" si="11"/>
      </c>
      <c r="AR26">
        <f t="shared" si="12"/>
        <v>0.9226907173838564</v>
      </c>
      <c r="AS26">
        <f t="shared" si="13"/>
        <v>0.01034039393132833</v>
      </c>
    </row>
    <row r="27" spans="1:45" ht="15">
      <c r="A27">
        <v>25</v>
      </c>
      <c r="B27">
        <f>IF('raw data'!C27="","",'raw data'!C27)</f>
        <v>75.67588</v>
      </c>
      <c r="C27">
        <f>IF('raw data'!H27="","",'raw data'!H27)</f>
        <v>38.66875</v>
      </c>
      <c r="D27">
        <f>IF('raw data'!M27="","",'raw data'!M27)</f>
        <v>30.174461</v>
      </c>
      <c r="E27">
        <f>IF('raw data'!R27="","",'raw data'!R27)</f>
      </c>
      <c r="F27">
        <f>IF('raw data'!W27="","",'raw data'!W27)</f>
      </c>
      <c r="G27">
        <f>IF('raw data'!AB27="","",'raw data'!AB27)</f>
      </c>
      <c r="H27">
        <f>IF('raw data'!AG27="","",'raw data'!AG27)</f>
        <v>2.6420429</v>
      </c>
      <c r="K27">
        <f>IF('raw data'!D27="","",'raw data'!D27)</f>
        <v>71.15327</v>
      </c>
      <c r="L27">
        <f>IF('raw data'!I27="","",'raw data'!I27)</f>
        <v>36.93125</v>
      </c>
      <c r="M27">
        <f>IF('raw data'!N27="","",'raw data'!N27)</f>
        <v>28.46403</v>
      </c>
      <c r="N27">
        <f>IF('raw data'!S27="","",'raw data'!S27)</f>
      </c>
      <c r="O27">
        <f>IF('raw data'!X27="","",'raw data'!X27)</f>
      </c>
      <c r="P27">
        <f>IF('raw data'!AC27="","",'raw data'!AC27)</f>
      </c>
      <c r="Q27">
        <f>IF('raw data'!AH27="","",'raw data'!AH27)</f>
        <v>1.8549931</v>
      </c>
      <c r="S27">
        <v>480</v>
      </c>
      <c r="T27">
        <f t="shared" si="14"/>
        <v>0.9488516508466458</v>
      </c>
      <c r="U27">
        <f t="shared" si="15"/>
        <v>0.9736181772771565</v>
      </c>
      <c r="V27">
        <f t="shared" si="2"/>
        <v>0.9664620377096481</v>
      </c>
      <c r="W27">
        <f t="shared" si="3"/>
      </c>
      <c r="X27">
        <f t="shared" si="4"/>
      </c>
      <c r="Y27">
        <f t="shared" si="5"/>
      </c>
      <c r="AK27">
        <v>480</v>
      </c>
      <c r="AL27">
        <f t="shared" si="6"/>
        <v>0.9341423413710209</v>
      </c>
      <c r="AM27">
        <f t="shared" si="7"/>
        <v>0.9471676301792198</v>
      </c>
      <c r="AN27">
        <f t="shared" si="8"/>
        <v>0.9391566117887142</v>
      </c>
      <c r="AO27">
        <f t="shared" si="9"/>
      </c>
      <c r="AP27">
        <f t="shared" si="10"/>
      </c>
      <c r="AQ27">
        <f t="shared" si="11"/>
      </c>
      <c r="AR27">
        <f t="shared" si="12"/>
        <v>0.9401555277796515</v>
      </c>
      <c r="AS27">
        <f t="shared" si="13"/>
        <v>0.006569848704647658</v>
      </c>
    </row>
    <row r="28" spans="1:45" ht="15">
      <c r="A28">
        <v>26</v>
      </c>
      <c r="B28">
        <f>IF('raw data'!C28="","",'raw data'!C28)</f>
        <v>83.54523</v>
      </c>
      <c r="C28">
        <f>IF('raw data'!H28="","",'raw data'!H28)</f>
        <v>44.0125</v>
      </c>
      <c r="D28">
        <f>IF('raw data'!M28="","",'raw data'!M28)</f>
        <v>34.534172</v>
      </c>
      <c r="E28">
        <f>IF('raw data'!R28="","",'raw data'!R28)</f>
      </c>
      <c r="F28">
        <f>IF('raw data'!W28="","",'raw data'!W28)</f>
      </c>
      <c r="G28">
        <f>IF('raw data'!AB28="","",'raw data'!AB28)</f>
      </c>
      <c r="H28">
        <f>IF('raw data'!AG28="","",'raw data'!AG28)</f>
        <v>2.7177382</v>
      </c>
      <c r="K28">
        <f>IF('raw data'!D28="","",'raw data'!D28)</f>
        <v>76.91206</v>
      </c>
      <c r="L28">
        <f>IF('raw data'!I28="","",'raw data'!I28)</f>
        <v>43.225</v>
      </c>
      <c r="M28">
        <f>IF('raw data'!N28="","",'raw data'!N28)</f>
        <v>33.82554</v>
      </c>
      <c r="N28">
        <f>IF('raw data'!S28="","",'raw data'!S28)</f>
      </c>
      <c r="O28">
        <f>IF('raw data'!X28="","",'raw data'!X28)</f>
      </c>
      <c r="P28">
        <f>IF('raw data'!AC28="","",'raw data'!AC28)</f>
      </c>
      <c r="Q28">
        <f>IF('raw data'!AH28="","",'raw data'!AH28)</f>
        <v>1.8467852</v>
      </c>
      <c r="S28">
        <v>500</v>
      </c>
      <c r="T28">
        <f t="shared" si="14"/>
        <v>0.9287096893435952</v>
      </c>
      <c r="U28">
        <f t="shared" si="15"/>
        <v>1.0020209100709718</v>
      </c>
      <c r="V28">
        <f t="shared" si="2"/>
        <v>1.0051017974239462</v>
      </c>
      <c r="W28">
        <f t="shared" si="3"/>
      </c>
      <c r="X28">
        <f t="shared" si="4"/>
      </c>
      <c r="Y28">
        <f t="shared" si="5"/>
      </c>
      <c r="AK28">
        <v>500</v>
      </c>
      <c r="AL28">
        <f t="shared" si="6"/>
        <v>0.964673103447933</v>
      </c>
      <c r="AM28">
        <f t="shared" si="7"/>
        <v>0.9820298012255156</v>
      </c>
      <c r="AN28">
        <f t="shared" si="8"/>
        <v>0.9685408027360056</v>
      </c>
      <c r="AO28">
        <f t="shared" si="9"/>
      </c>
      <c r="AP28">
        <f t="shared" si="10"/>
      </c>
      <c r="AQ28">
        <f t="shared" si="11"/>
      </c>
      <c r="AR28">
        <f t="shared" si="12"/>
        <v>0.9717479024698181</v>
      </c>
      <c r="AS28">
        <f t="shared" si="13"/>
        <v>0.009111962245452432</v>
      </c>
    </row>
    <row r="29" spans="1:45" ht="15">
      <c r="A29">
        <v>27</v>
      </c>
      <c r="B29">
        <f>IF('raw data'!C29="","",'raw data'!C29)</f>
        <v>83.49246</v>
      </c>
      <c r="C29">
        <f>IF('raw data'!H29="","",'raw data'!H29)</f>
        <v>45.3625</v>
      </c>
      <c r="D29">
        <f>IF('raw data'!M29="","",'raw data'!M29)</f>
        <v>36.483814</v>
      </c>
      <c r="E29">
        <f>IF('raw data'!R29="","",'raw data'!R29)</f>
      </c>
      <c r="F29">
        <f>IF('raw data'!W29="","",'raw data'!W29)</f>
      </c>
      <c r="G29">
        <f>IF('raw data'!AB29="","",'raw data'!AB29)</f>
      </c>
      <c r="H29">
        <f>IF('raw data'!AG29="","",'raw data'!AG29)</f>
        <v>2.6981304</v>
      </c>
      <c r="K29">
        <f>IF('raw data'!D29="","",'raw data'!D29)</f>
        <v>82.54272</v>
      </c>
      <c r="L29">
        <f>IF('raw data'!I29="","",'raw data'!I29)</f>
        <v>46.36875</v>
      </c>
      <c r="M29">
        <f>IF('raw data'!N29="","",'raw data'!N29)</f>
        <v>37.280575</v>
      </c>
      <c r="N29">
        <f>IF('raw data'!S29="","",'raw data'!S29)</f>
      </c>
      <c r="O29">
        <f>IF('raw data'!X29="","",'raw data'!X29)</f>
      </c>
      <c r="P29">
        <f>IF('raw data'!AC29="","",'raw data'!AC29)</f>
      </c>
      <c r="Q29">
        <f>IF('raw data'!AH29="","",'raw data'!AH29)</f>
        <v>1.8559052</v>
      </c>
      <c r="S29">
        <v>520</v>
      </c>
      <c r="T29">
        <f t="shared" si="14"/>
        <v>0.9986692778994234</v>
      </c>
      <c r="U29">
        <f t="shared" si="15"/>
        <v>1.043325970061913</v>
      </c>
      <c r="V29">
        <f t="shared" si="2"/>
        <v>1.0485112635104414</v>
      </c>
      <c r="W29">
        <f t="shared" si="3"/>
      </c>
      <c r="X29">
        <f t="shared" si="4"/>
      </c>
      <c r="Y29">
        <f t="shared" si="5"/>
      </c>
      <c r="AK29">
        <v>520</v>
      </c>
      <c r="AL29">
        <f t="shared" si="6"/>
        <v>0.9998879670584832</v>
      </c>
      <c r="AM29">
        <f t="shared" si="7"/>
        <v>1.0067919926536875</v>
      </c>
      <c r="AN29">
        <f t="shared" si="8"/>
        <v>0.9982951364103002</v>
      </c>
      <c r="AO29">
        <f t="shared" si="9"/>
      </c>
      <c r="AP29">
        <f t="shared" si="10"/>
      </c>
      <c r="AQ29">
        <f t="shared" si="11"/>
      </c>
      <c r="AR29">
        <f t="shared" si="12"/>
        <v>1.0016583653741569</v>
      </c>
      <c r="AS29">
        <f t="shared" si="13"/>
        <v>0.004516621984658742</v>
      </c>
    </row>
    <row r="30" spans="1:45" ht="15">
      <c r="A30">
        <v>28</v>
      </c>
      <c r="B30">
        <f>IF('raw data'!C30="","",'raw data'!C30)</f>
        <v>83.86935</v>
      </c>
      <c r="C30">
        <f>IF('raw data'!H30="","",'raw data'!H30)</f>
        <v>46.221874</v>
      </c>
      <c r="D30">
        <f>IF('raw data'!M30="","",'raw data'!M30)</f>
        <v>37.834534</v>
      </c>
      <c r="E30">
        <f>IF('raw data'!R30="","",'raw data'!R30)</f>
      </c>
      <c r="F30">
        <f>IF('raw data'!W30="","",'raw data'!W30)</f>
      </c>
      <c r="G30">
        <f>IF('raw data'!AB30="","",'raw data'!AB30)</f>
      </c>
      <c r="H30">
        <f>IF('raw data'!AG30="","",'raw data'!AG30)</f>
        <v>2.6922026</v>
      </c>
      <c r="K30">
        <f>IF('raw data'!D30="","",'raw data'!D30)</f>
        <v>86.447235</v>
      </c>
      <c r="L30">
        <f>IF('raw data'!I30="","",'raw data'!I30)</f>
        <v>49.009377</v>
      </c>
      <c r="M30">
        <f>IF('raw data'!N30="","",'raw data'!N30)</f>
        <v>39.07554</v>
      </c>
      <c r="N30">
        <f>IF('raw data'!S30="","",'raw data'!S30)</f>
      </c>
      <c r="O30">
        <f>IF('raw data'!X30="","",'raw data'!X30)</f>
      </c>
      <c r="P30">
        <f>IF('raw data'!AC30="","",'raw data'!AC30)</f>
      </c>
      <c r="Q30">
        <f>IF('raw data'!AH30="","",'raw data'!AH30)</f>
        <v>1.7911537</v>
      </c>
      <c r="S30">
        <v>540</v>
      </c>
      <c r="T30">
        <f t="shared" si="14"/>
        <v>1.0428560747873732</v>
      </c>
      <c r="U30">
        <f t="shared" si="15"/>
        <v>1.084736497689252</v>
      </c>
      <c r="V30">
        <f t="shared" si="2"/>
        <v>1.0609536935844843</v>
      </c>
      <c r="W30">
        <f t="shared" si="3"/>
      </c>
      <c r="X30">
        <f t="shared" si="4"/>
      </c>
      <c r="Y30">
        <f t="shared" si="5"/>
      </c>
      <c r="AK30">
        <v>540</v>
      </c>
      <c r="AL30">
        <f t="shared" si="6"/>
        <v>1.0083825353082818</v>
      </c>
      <c r="AM30">
        <f t="shared" si="7"/>
        <v>1.0177447863742408</v>
      </c>
      <c r="AN30">
        <f t="shared" si="8"/>
        <v>1.012403154721873</v>
      </c>
      <c r="AO30">
        <f t="shared" si="9"/>
      </c>
      <c r="AP30">
        <f t="shared" si="10"/>
      </c>
      <c r="AQ30">
        <f t="shared" si="11"/>
      </c>
      <c r="AR30">
        <f t="shared" si="12"/>
        <v>1.0128434921347986</v>
      </c>
      <c r="AS30">
        <f t="shared" si="13"/>
        <v>0.004696632733504833</v>
      </c>
    </row>
    <row r="31" spans="1:45" ht="15">
      <c r="A31">
        <v>29</v>
      </c>
      <c r="B31">
        <f>IF('raw data'!C31="","",'raw data'!C31)</f>
        <v>85.71357</v>
      </c>
      <c r="C31">
        <f>IF('raw data'!H31="","",'raw data'!H31)</f>
        <v>48.73125</v>
      </c>
      <c r="D31">
        <f>IF('raw data'!M31="","",'raw data'!M31)</f>
        <v>37.769783</v>
      </c>
      <c r="E31">
        <f>IF('raw data'!R31="","",'raw data'!R31)</f>
      </c>
      <c r="F31">
        <f>IF('raw data'!W31="","",'raw data'!W31)</f>
      </c>
      <c r="G31">
        <f>IF('raw data'!AB31="","",'raw data'!AB31)</f>
      </c>
      <c r="H31">
        <f>IF('raw data'!AG31="","",'raw data'!AG31)</f>
        <v>2.73233</v>
      </c>
      <c r="K31">
        <f>IF('raw data'!D31="","",'raw data'!D31)</f>
        <v>87.84673</v>
      </c>
      <c r="L31">
        <f>IF('raw data'!I31="","",'raw data'!I31)</f>
        <v>51.50625</v>
      </c>
      <c r="M31">
        <f>IF('raw data'!N31="","",'raw data'!N31)</f>
        <v>40.352516</v>
      </c>
      <c r="N31">
        <f>IF('raw data'!S31="","",'raw data'!S31)</f>
      </c>
      <c r="O31">
        <f>IF('raw data'!X31="","",'raw data'!X31)</f>
      </c>
      <c r="P31">
        <f>IF('raw data'!AC31="","",'raw data'!AC31)</f>
      </c>
      <c r="Q31">
        <f>IF('raw data'!AH31="","",'raw data'!AH31)</f>
        <v>1.7838577</v>
      </c>
      <c r="S31">
        <v>560</v>
      </c>
      <c r="T31">
        <f t="shared" si="14"/>
        <v>1.037136493742441</v>
      </c>
      <c r="U31">
        <f t="shared" si="15"/>
        <v>1.0809469504936202</v>
      </c>
      <c r="V31">
        <f t="shared" si="2"/>
        <v>1.1007837327673333</v>
      </c>
      <c r="W31">
        <f t="shared" si="3"/>
      </c>
      <c r="X31">
        <f t="shared" si="4"/>
      </c>
      <c r="Y31">
        <f t="shared" si="5"/>
      </c>
      <c r="AK31">
        <v>560</v>
      </c>
      <c r="AL31">
        <f t="shared" si="6"/>
        <v>1.00037462292542</v>
      </c>
      <c r="AM31">
        <f t="shared" si="7"/>
        <v>1.0162652442470783</v>
      </c>
      <c r="AN31">
        <f t="shared" si="8"/>
        <v>1.0195891180329992</v>
      </c>
      <c r="AO31">
        <f t="shared" si="9"/>
      </c>
      <c r="AP31">
        <f t="shared" si="10"/>
      </c>
      <c r="AQ31">
        <f t="shared" si="11"/>
      </c>
      <c r="AR31">
        <f t="shared" si="12"/>
        <v>1.0120763284018326</v>
      </c>
      <c r="AS31">
        <f t="shared" si="13"/>
        <v>0.010269346012707428</v>
      </c>
    </row>
    <row r="32" spans="1:45" ht="15">
      <c r="A32">
        <v>30</v>
      </c>
      <c r="B32">
        <f>IF('raw data'!C32="","",'raw data'!C32)</f>
        <v>85.21859</v>
      </c>
      <c r="C32">
        <f>IF('raw data'!H32="","",'raw data'!H32)</f>
        <v>47.909374</v>
      </c>
      <c r="D32">
        <f>IF('raw data'!M32="","",'raw data'!M32)</f>
        <v>37.084534</v>
      </c>
      <c r="E32">
        <f>IF('raw data'!R32="","",'raw data'!R32)</f>
      </c>
      <c r="F32">
        <f>IF('raw data'!W32="","",'raw data'!W32)</f>
      </c>
      <c r="G32">
        <f>IF('raw data'!AB32="","",'raw data'!AB32)</f>
      </c>
      <c r="H32">
        <f>IF('raw data'!AG32="","",'raw data'!AG32)</f>
        <v>2.7113543</v>
      </c>
      <c r="K32">
        <f>IF('raw data'!D32="","",'raw data'!D32)</f>
        <v>86.374374</v>
      </c>
      <c r="L32">
        <f>IF('raw data'!I32="","",'raw data'!I32)</f>
        <v>50.553123</v>
      </c>
      <c r="M32">
        <f>IF('raw data'!N32="","",'raw data'!N32)</f>
        <v>39.419064</v>
      </c>
      <c r="N32">
        <f>IF('raw data'!S32="","",'raw data'!S32)</f>
      </c>
      <c r="O32">
        <f>IF('raw data'!X32="","",'raw data'!X32)</f>
      </c>
      <c r="P32">
        <f>IF('raw data'!AC32="","",'raw data'!AC32)</f>
      </c>
      <c r="Q32">
        <f>IF('raw data'!AH32="","",'raw data'!AH32)</f>
        <v>1.8189695</v>
      </c>
      <c r="S32">
        <v>580</v>
      </c>
      <c r="T32">
        <f t="shared" si="14"/>
        <v>1.0248241112748855</v>
      </c>
      <c r="U32">
        <f t="shared" si="15"/>
        <v>1.0782364763649146</v>
      </c>
      <c r="V32">
        <f t="shared" si="2"/>
        <v>1.0938788563689383</v>
      </c>
      <c r="W32">
        <f t="shared" si="3"/>
      </c>
      <c r="X32">
        <f t="shared" si="4"/>
      </c>
      <c r="Y32">
        <f t="shared" si="5"/>
      </c>
      <c r="AK32">
        <v>580</v>
      </c>
      <c r="AL32">
        <f t="shared" si="6"/>
        <v>0.9935857839954644</v>
      </c>
      <c r="AM32">
        <f t="shared" si="7"/>
        <v>1.0127481041906436</v>
      </c>
      <c r="AN32">
        <f t="shared" si="8"/>
        <v>1.0123188380756913</v>
      </c>
      <c r="AO32">
        <f t="shared" si="9"/>
      </c>
      <c r="AP32">
        <f t="shared" si="10"/>
      </c>
      <c r="AQ32">
        <f t="shared" si="11"/>
      </c>
      <c r="AR32">
        <f t="shared" si="12"/>
        <v>1.0062175754205998</v>
      </c>
      <c r="AS32">
        <f t="shared" si="13"/>
        <v>0.010941557627022532</v>
      </c>
    </row>
    <row r="33" spans="1:45" ht="15">
      <c r="A33">
        <v>31</v>
      </c>
      <c r="B33">
        <f>IF('raw data'!C33="","",'raw data'!C33)</f>
        <v>83.83166</v>
      </c>
      <c r="C33">
        <f>IF('raw data'!H33="","",'raw data'!H33)</f>
        <v>47.31875</v>
      </c>
      <c r="D33">
        <f>IF('raw data'!M33="","",'raw data'!M33)</f>
        <v>36.073742</v>
      </c>
      <c r="E33">
        <f>IF('raw data'!R33="","",'raw data'!R33)</f>
      </c>
      <c r="F33">
        <f>IF('raw data'!W33="","",'raw data'!W33)</f>
      </c>
      <c r="G33">
        <f>IF('raw data'!AB33="","",'raw data'!AB33)</f>
      </c>
      <c r="H33">
        <f>IF('raw data'!AG33="","",'raw data'!AG33)</f>
        <v>2.74145</v>
      </c>
      <c r="K33">
        <f>IF('raw data'!D33="","",'raw data'!D33)</f>
        <v>84.449745</v>
      </c>
      <c r="L33">
        <f>IF('raw data'!I33="","",'raw data'!I33)</f>
        <v>50.028126</v>
      </c>
      <c r="M33">
        <f>IF('raw data'!N33="","",'raw data'!N33)</f>
        <v>38.017986</v>
      </c>
      <c r="N33">
        <f>IF('raw data'!S33="","",'raw data'!S33)</f>
      </c>
      <c r="O33">
        <f>IF('raw data'!X33="","",'raw data'!X33)</f>
      </c>
      <c r="P33">
        <f>IF('raw data'!AC33="","",'raw data'!AC33)</f>
      </c>
      <c r="Q33">
        <f>IF('raw data'!AH33="","",'raw data'!AH33)</f>
        <v>1.8837209</v>
      </c>
      <c r="S33">
        <v>600</v>
      </c>
      <c r="T33">
        <f t="shared" si="14"/>
        <v>1.018199658133824</v>
      </c>
      <c r="U33">
        <f t="shared" si="15"/>
        <v>1.0800206629831774</v>
      </c>
      <c r="V33">
        <f t="shared" si="2"/>
        <v>1.0840618190912283</v>
      </c>
      <c r="W33">
        <f t="shared" si="3"/>
      </c>
      <c r="X33">
        <f t="shared" si="4"/>
      </c>
      <c r="Y33">
        <f t="shared" si="5"/>
      </c>
      <c r="AK33">
        <v>600</v>
      </c>
      <c r="AL33">
        <f t="shared" si="6"/>
        <v>0.9973112485968969</v>
      </c>
      <c r="AM33">
        <f t="shared" si="7"/>
        <v>1.0055894779181611</v>
      </c>
      <c r="AN33">
        <f t="shared" si="8"/>
        <v>1.0061735400130258</v>
      </c>
      <c r="AO33">
        <f t="shared" si="9"/>
      </c>
      <c r="AP33">
        <f t="shared" si="10"/>
      </c>
      <c r="AQ33">
        <f t="shared" si="11"/>
      </c>
      <c r="AR33">
        <f t="shared" si="12"/>
        <v>1.0030247555093614</v>
      </c>
      <c r="AS33">
        <f t="shared" si="13"/>
        <v>0.0049566524047736215</v>
      </c>
    </row>
    <row r="34" spans="1:45" ht="15">
      <c r="A34">
        <v>32</v>
      </c>
      <c r="B34">
        <f>IF('raw data'!C34="","",'raw data'!C34)</f>
        <v>84.9196</v>
      </c>
      <c r="C34">
        <f>IF('raw data'!H34="","",'raw data'!H34)</f>
        <v>47.56875</v>
      </c>
      <c r="D34">
        <f>IF('raw data'!M34="","",'raw data'!M34)</f>
        <v>35.345325</v>
      </c>
      <c r="E34">
        <f>IF('raw data'!R34="","",'raw data'!R34)</f>
      </c>
      <c r="F34">
        <f>IF('raw data'!W34="","",'raw data'!W34)</f>
      </c>
      <c r="G34">
        <f>IF('raw data'!AB34="","",'raw data'!AB34)</f>
      </c>
      <c r="H34">
        <f>IF('raw data'!AG34="","",'raw data'!AG34)</f>
        <v>2.7314181</v>
      </c>
      <c r="K34">
        <f>IF('raw data'!D34="","",'raw data'!D34)</f>
        <v>85.40201</v>
      </c>
      <c r="L34">
        <f>IF('raw data'!I34="","",'raw data'!I34)</f>
        <v>49.84375</v>
      </c>
      <c r="M34">
        <f>IF('raw data'!N34="","",'raw data'!N34)</f>
        <v>37.017986</v>
      </c>
      <c r="N34">
        <f>IF('raw data'!S34="","",'raw data'!S34)</f>
      </c>
      <c r="O34">
        <f>IF('raw data'!X34="","",'raw data'!X34)</f>
      </c>
      <c r="P34">
        <f>IF('raw data'!AC34="","",'raw data'!AC34)</f>
      </c>
      <c r="Q34">
        <f>IF('raw data'!AH34="","",'raw data'!AH34)</f>
        <v>1.879617</v>
      </c>
      <c r="S34">
        <v>620</v>
      </c>
      <c r="T34">
        <f t="shared" si="14"/>
        <v>1.016233612535965</v>
      </c>
      <c r="U34">
        <f t="shared" si="15"/>
        <v>1.0697365558453311</v>
      </c>
      <c r="V34">
        <f t="shared" si="2"/>
        <v>1.0774044676015186</v>
      </c>
      <c r="W34">
        <f t="shared" si="3"/>
      </c>
      <c r="X34">
        <f t="shared" si="4"/>
      </c>
      <c r="Y34">
        <f t="shared" si="5"/>
      </c>
      <c r="AK34">
        <v>620</v>
      </c>
      <c r="AL34">
        <f t="shared" si="6"/>
        <v>1.0008652294089757</v>
      </c>
      <c r="AM34">
        <f t="shared" si="7"/>
        <v>0.9979113223894884</v>
      </c>
      <c r="AN34">
        <f t="shared" si="8"/>
        <v>1.0056950911115963</v>
      </c>
      <c r="AO34">
        <f t="shared" si="9"/>
      </c>
      <c r="AP34">
        <f t="shared" si="10"/>
      </c>
      <c r="AQ34">
        <f t="shared" si="11"/>
      </c>
      <c r="AR34">
        <f t="shared" si="12"/>
        <v>1.0014905476366869</v>
      </c>
      <c r="AS34">
        <f t="shared" si="13"/>
        <v>0.003929380491152123</v>
      </c>
    </row>
    <row r="35" spans="1:45" ht="15">
      <c r="A35">
        <v>33</v>
      </c>
      <c r="B35">
        <f>IF('raw data'!C35="","",'raw data'!C35)</f>
        <v>83.22613</v>
      </c>
      <c r="C35">
        <f>IF('raw data'!H35="","",'raw data'!H35)</f>
        <v>46.878124</v>
      </c>
      <c r="D35">
        <f>IF('raw data'!M35="","",'raw data'!M35)</f>
        <v>34.920864</v>
      </c>
      <c r="E35">
        <f>IF('raw data'!R35="","",'raw data'!R35)</f>
      </c>
      <c r="F35">
        <f>IF('raw data'!W35="","",'raw data'!W35)</f>
      </c>
      <c r="G35">
        <f>IF('raw data'!AB35="","",'raw data'!AB35)</f>
      </c>
      <c r="H35">
        <f>IF('raw data'!AG35="","",'raw data'!AG35)</f>
        <v>2.7364342</v>
      </c>
      <c r="K35">
        <f>IF('raw data'!D35="","",'raw data'!D35)</f>
        <v>85.23869</v>
      </c>
      <c r="L35">
        <f>IF('raw data'!I35="","",'raw data'!I35)</f>
        <v>48.415627</v>
      </c>
      <c r="M35">
        <f>IF('raw data'!N35="","",'raw data'!N35)</f>
        <v>36.397484</v>
      </c>
      <c r="N35">
        <f>IF('raw data'!S35="","",'raw data'!S35)</f>
      </c>
      <c r="O35">
        <f>IF('raw data'!X35="","",'raw data'!X35)</f>
      </c>
      <c r="P35">
        <f>IF('raw data'!AC35="","",'raw data'!AC35)</f>
      </c>
      <c r="Q35">
        <f>IF('raw data'!AH35="","",'raw data'!AH35)</f>
        <v>1.8276334</v>
      </c>
      <c r="S35">
        <v>640</v>
      </c>
      <c r="T35">
        <f t="shared" si="14"/>
        <v>1.036294842103255</v>
      </c>
      <c r="U35">
        <f t="shared" si="15"/>
        <v>1.055419350982798</v>
      </c>
      <c r="V35">
        <f t="shared" si="2"/>
        <v>1.0741172304379303</v>
      </c>
      <c r="W35">
        <f t="shared" si="3"/>
      </c>
      <c r="X35">
        <f t="shared" si="4"/>
      </c>
      <c r="Y35">
        <f t="shared" si="5"/>
      </c>
      <c r="AK35">
        <v>640</v>
      </c>
      <c r="AL35">
        <f t="shared" si="6"/>
        <v>1.0030192456099436</v>
      </c>
      <c r="AM35">
        <f t="shared" si="7"/>
        <v>0.9921605938771109</v>
      </c>
      <c r="AN35">
        <f t="shared" si="8"/>
        <v>1.0070859943439796</v>
      </c>
      <c r="AO35">
        <f t="shared" si="9"/>
      </c>
      <c r="AP35">
        <f t="shared" si="10"/>
      </c>
      <c r="AQ35">
        <f t="shared" si="11"/>
      </c>
      <c r="AR35">
        <f aca="true" t="shared" si="16" ref="AR35:AR43">AVERAGE(AL35:AQ35)</f>
        <v>1.000755277943678</v>
      </c>
      <c r="AS35">
        <f aca="true" t="shared" si="17" ref="AS35:AS43">STDEV(AL35:AQ35)</f>
        <v>0.007715961182479045</v>
      </c>
    </row>
    <row r="36" spans="1:45" ht="15">
      <c r="A36">
        <v>34</v>
      </c>
      <c r="B36">
        <f>IF('raw data'!C36="","",'raw data'!C36)</f>
        <v>84.28392</v>
      </c>
      <c r="C36">
        <f>IF('raw data'!H36="","",'raw data'!H36)</f>
        <v>47.246876</v>
      </c>
      <c r="D36">
        <f>IF('raw data'!M36="","",'raw data'!M36)</f>
        <v>34.190647</v>
      </c>
      <c r="E36">
        <f>IF('raw data'!R36="","",'raw data'!R36)</f>
      </c>
      <c r="F36">
        <f>IF('raw data'!W36="","",'raw data'!W36)</f>
      </c>
      <c r="G36">
        <f>IF('raw data'!AB36="","",'raw data'!AB36)</f>
      </c>
      <c r="H36">
        <f>IF('raw data'!AG36="","",'raw data'!AG36)</f>
        <v>2.7824898</v>
      </c>
      <c r="K36">
        <f>IF('raw data'!D36="","",'raw data'!D36)</f>
        <v>85.71105</v>
      </c>
      <c r="L36">
        <f>IF('raw data'!I36="","",'raw data'!I36)</f>
        <v>48.76875</v>
      </c>
      <c r="M36">
        <f>IF('raw data'!N36="","",'raw data'!N36)</f>
        <v>35.834534</v>
      </c>
      <c r="N36">
        <f>IF('raw data'!S36="","",'raw data'!S36)</f>
      </c>
      <c r="O36">
        <f>IF('raw data'!X36="","",'raw data'!X36)</f>
      </c>
      <c r="P36">
        <f>IF('raw data'!AC36="","",'raw data'!AC36)</f>
      </c>
      <c r="Q36">
        <f>IF('raw data'!AH36="","",'raw data'!AH36)</f>
        <v>1.8344734</v>
      </c>
      <c r="S36">
        <v>660</v>
      </c>
      <c r="T36">
        <f t="shared" si="14"/>
        <v>1.0291423892092633</v>
      </c>
      <c r="U36">
        <f t="shared" si="15"/>
        <v>1.0555476103704766</v>
      </c>
      <c r="V36">
        <f t="shared" si="2"/>
        <v>1.0825232560922102</v>
      </c>
      <c r="W36">
        <f t="shared" si="3"/>
      </c>
      <c r="X36">
        <f t="shared" si="4"/>
      </c>
      <c r="Y36">
        <f t="shared" si="5"/>
      </c>
      <c r="AK36">
        <v>660</v>
      </c>
      <c r="AL36">
        <f t="shared" si="6"/>
        <v>1</v>
      </c>
      <c r="AM36">
        <f t="shared" si="7"/>
        <v>1</v>
      </c>
      <c r="AN36">
        <f t="shared" si="8"/>
        <v>1</v>
      </c>
      <c r="AO36">
        <f t="shared" si="9"/>
      </c>
      <c r="AP36">
        <f t="shared" si="10"/>
      </c>
      <c r="AQ36">
        <f t="shared" si="11"/>
      </c>
      <c r="AR36">
        <f t="shared" si="16"/>
        <v>1</v>
      </c>
      <c r="AS36">
        <f t="shared" si="17"/>
        <v>0</v>
      </c>
    </row>
    <row r="37" spans="1:45" ht="15">
      <c r="A37">
        <v>35</v>
      </c>
      <c r="B37">
        <f>IF('raw data'!C37="","",'raw data'!C37)</f>
        <v>83.72613</v>
      </c>
      <c r="C37">
        <f>IF('raw data'!H37="","",'raw data'!H37)</f>
        <v>47</v>
      </c>
      <c r="D37">
        <f>IF('raw data'!M37="","",'raw data'!M37)</f>
        <v>33.92806</v>
      </c>
      <c r="E37">
        <f>IF('raw data'!R37="","",'raw data'!R37)</f>
      </c>
      <c r="F37">
        <f>IF('raw data'!W37="","",'raw data'!W37)</f>
      </c>
      <c r="G37">
        <f>IF('raw data'!AB37="","",'raw data'!AB37)</f>
      </c>
      <c r="H37">
        <f>IF('raw data'!AG37="","",'raw data'!AG37)</f>
        <v>2.874145</v>
      </c>
      <c r="K37">
        <f>IF('raw data'!D37="","",'raw data'!D37)</f>
        <v>84.550255</v>
      </c>
      <c r="L37">
        <f>IF('raw data'!I37="","",'raw data'!I37)</f>
        <v>48.24375</v>
      </c>
      <c r="M37">
        <f>IF('raw data'!N37="","",'raw data'!N37)</f>
        <v>35.446045</v>
      </c>
      <c r="N37">
        <f>IF('raw data'!S37="","",'raw data'!S37)</f>
      </c>
      <c r="O37">
        <f>IF('raw data'!X37="","",'raw data'!X37)</f>
      </c>
      <c r="P37">
        <f>IF('raw data'!AC37="","",'raw data'!AC37)</f>
      </c>
      <c r="Q37">
        <f>IF('raw data'!AH37="","",'raw data'!AH37)</f>
        <v>1.8495212</v>
      </c>
      <c r="S37">
        <v>680</v>
      </c>
      <c r="T37">
        <f t="shared" si="14"/>
        <v>1.0228658430587698</v>
      </c>
      <c r="U37">
        <f t="shared" si="15"/>
        <v>1.0514069087159896</v>
      </c>
      <c r="V37">
        <f t="shared" si="2"/>
        <v>1.081877238344988</v>
      </c>
      <c r="W37">
        <f t="shared" si="3"/>
      </c>
      <c r="X37">
        <f t="shared" si="4"/>
      </c>
      <c r="Y37">
        <f t="shared" si="5"/>
      </c>
      <c r="AK37">
        <v>680</v>
      </c>
      <c r="AL37">
        <f t="shared" si="6"/>
        <v>0.9986326157156544</v>
      </c>
      <c r="AM37">
        <f t="shared" si="7"/>
        <v>1.0032500328869405</v>
      </c>
      <c r="AN37">
        <f t="shared" si="8"/>
        <v>0.995049540077409</v>
      </c>
      <c r="AO37">
        <f t="shared" si="9"/>
      </c>
      <c r="AP37">
        <f t="shared" si="10"/>
      </c>
      <c r="AQ37">
        <f t="shared" si="11"/>
      </c>
      <c r="AR37">
        <f t="shared" si="16"/>
        <v>0.9989773962266679</v>
      </c>
      <c r="AS37">
        <f t="shared" si="17"/>
        <v>0.004111103961270686</v>
      </c>
    </row>
    <row r="38" spans="1:45" ht="15">
      <c r="A38">
        <v>36</v>
      </c>
      <c r="B38">
        <f>IF('raw data'!C38="","",'raw data'!C38)</f>
        <v>84.79397</v>
      </c>
      <c r="C38">
        <f>IF('raw data'!H38="","",'raw data'!H38)</f>
        <v>47.271873</v>
      </c>
      <c r="D38">
        <f>IF('raw data'!M38="","",'raw data'!M38)</f>
        <v>34.30216</v>
      </c>
      <c r="E38">
        <f>IF('raw data'!R38="","",'raw data'!R38)</f>
      </c>
      <c r="F38">
        <f>IF('raw data'!W38="","",'raw data'!W38)</f>
      </c>
      <c r="G38">
        <f>IF('raw data'!AB38="","",'raw data'!AB38)</f>
      </c>
      <c r="H38">
        <f>IF('raw data'!AG38="","",'raw data'!AG38)</f>
        <v>2.852713</v>
      </c>
      <c r="K38">
        <f>IF('raw data'!D38="","",'raw data'!D38)</f>
        <v>86.06281</v>
      </c>
      <c r="L38">
        <f>IF('raw data'!I38="","",'raw data'!I38)</f>
        <v>49.9</v>
      </c>
      <c r="M38">
        <f>IF('raw data'!N38="","",'raw data'!N38)</f>
        <v>34.973022</v>
      </c>
      <c r="N38">
        <f>IF('raw data'!S38="","",'raw data'!S38)</f>
      </c>
      <c r="O38">
        <f>IF('raw data'!X38="","",'raw data'!X38)</f>
      </c>
      <c r="P38">
        <f>IF('raw data'!AC38="","",'raw data'!AC38)</f>
      </c>
      <c r="Q38">
        <f>IF('raw data'!AH38="","",'raw data'!AH38)</f>
        <v>1.9092567</v>
      </c>
      <c r="S38">
        <v>700</v>
      </c>
      <c r="T38">
        <f t="shared" si="14"/>
        <v>1.0269985643495803</v>
      </c>
      <c r="U38">
        <f t="shared" si="15"/>
        <v>1.0804063674324322</v>
      </c>
      <c r="V38">
        <f t="shared" si="2"/>
        <v>1.0513305782451436</v>
      </c>
      <c r="W38">
        <f t="shared" si="3"/>
      </c>
      <c r="X38">
        <f t="shared" si="4"/>
      </c>
      <c r="Y38">
        <f t="shared" si="5"/>
      </c>
      <c r="AK38">
        <v>700</v>
      </c>
      <c r="AL38">
        <f t="shared" si="6"/>
        <v>1.0006459538943897</v>
      </c>
      <c r="AM38">
        <f t="shared" si="7"/>
        <v>1.0168974326083358</v>
      </c>
      <c r="AN38">
        <f t="shared" si="8"/>
        <v>0.9808008392021997</v>
      </c>
      <c r="AO38">
        <f t="shared" si="9"/>
      </c>
      <c r="AP38">
        <f t="shared" si="10"/>
      </c>
      <c r="AQ38">
        <f t="shared" si="11"/>
      </c>
      <c r="AR38">
        <f t="shared" si="16"/>
        <v>0.9994480752349751</v>
      </c>
      <c r="AS38">
        <f t="shared" si="17"/>
        <v>0.01807808614992158</v>
      </c>
    </row>
    <row r="39" spans="1:45" ht="15">
      <c r="A39">
        <v>37</v>
      </c>
      <c r="B39">
        <f>IF('raw data'!C39="","",'raw data'!C39)</f>
      </c>
      <c r="C39">
        <f>IF('raw data'!H39="","",'raw data'!H39)</f>
      </c>
      <c r="D39">
        <f>IF('raw data'!M39="","",'raw data'!M39)</f>
      </c>
      <c r="E39">
        <f>IF('raw data'!R39="","",'raw data'!R39)</f>
      </c>
      <c r="F39">
        <f>IF('raw data'!W39="","",'raw data'!W39)</f>
      </c>
      <c r="G39">
        <f>IF('raw data'!AB39="","",'raw data'!AB39)</f>
      </c>
      <c r="H39">
        <f>IF('raw data'!AG39="","",'raw data'!AG39)</f>
      </c>
      <c r="K39">
        <f>IF('raw data'!D39="","",'raw data'!D39)</f>
      </c>
      <c r="L39">
        <f>IF('raw data'!I39="","",'raw data'!I39)</f>
      </c>
      <c r="M39">
        <f>IF('raw data'!N39="","",'raw data'!N39)</f>
      </c>
      <c r="N39">
        <f>IF('raw data'!S39="","",'raw data'!S39)</f>
      </c>
      <c r="O39">
        <f>IF('raw data'!X39="","",'raw data'!X39)</f>
      </c>
      <c r="P39">
        <f>IF('raw data'!AC39="","",'raw data'!AC39)</f>
      </c>
      <c r="Q39">
        <f>IF('raw data'!AH39="","",'raw data'!AH39)</f>
      </c>
      <c r="S39">
        <v>720</v>
      </c>
      <c r="T39">
        <f t="shared" si="14"/>
      </c>
      <c r="U39">
        <f t="shared" si="15"/>
      </c>
      <c r="V39">
        <f t="shared" si="2"/>
      </c>
      <c r="W39">
        <f t="shared" si="3"/>
      </c>
      <c r="X39">
        <f t="shared" si="4"/>
      </c>
      <c r="Y39">
        <f t="shared" si="5"/>
      </c>
      <c r="AK39">
        <v>720</v>
      </c>
      <c r="AL39">
        <f t="shared" si="6"/>
      </c>
      <c r="AM39">
        <f t="shared" si="7"/>
      </c>
      <c r="AN39">
        <f t="shared" si="8"/>
      </c>
      <c r="AO39">
        <f t="shared" si="9"/>
      </c>
      <c r="AP39">
        <f t="shared" si="10"/>
      </c>
      <c r="AQ39">
        <f t="shared" si="11"/>
      </c>
      <c r="AR39" t="e">
        <f t="shared" si="16"/>
        <v>#DIV/0!</v>
      </c>
      <c r="AS39" t="e">
        <f t="shared" si="17"/>
        <v>#DIV/0!</v>
      </c>
    </row>
    <row r="40" spans="1:45" ht="15">
      <c r="A40">
        <v>38</v>
      </c>
      <c r="B40">
        <f>IF('raw data'!C40="","",'raw data'!C40)</f>
      </c>
      <c r="C40">
        <f>IF('raw data'!H40="","",'raw data'!H40)</f>
      </c>
      <c r="D40">
        <f>IF('raw data'!M40="","",'raw data'!M40)</f>
      </c>
      <c r="E40">
        <f>IF('raw data'!R40="","",'raw data'!R40)</f>
      </c>
      <c r="F40">
        <f>IF('raw data'!W40="","",'raw data'!W40)</f>
      </c>
      <c r="G40">
        <f>IF('raw data'!AB40="","",'raw data'!AB40)</f>
      </c>
      <c r="H40">
        <f>IF('raw data'!AG40="","",'raw data'!AG40)</f>
      </c>
      <c r="K40">
        <f>IF('raw data'!D40="","",'raw data'!D40)</f>
      </c>
      <c r="L40">
        <f>IF('raw data'!I40="","",'raw data'!I40)</f>
      </c>
      <c r="M40">
        <f>IF('raw data'!N40="","",'raw data'!N40)</f>
      </c>
      <c r="N40">
        <f>IF('raw data'!S40="","",'raw data'!S40)</f>
      </c>
      <c r="O40">
        <f>IF('raw data'!X40="","",'raw data'!X40)</f>
      </c>
      <c r="P40">
        <f>IF('raw data'!AC40="","",'raw data'!AC40)</f>
      </c>
      <c r="Q40">
        <f>IF('raw data'!AH40="","",'raw data'!AH40)</f>
      </c>
      <c r="S40">
        <v>740</v>
      </c>
      <c r="T40">
        <f t="shared" si="14"/>
      </c>
      <c r="U40">
        <f t="shared" si="15"/>
      </c>
      <c r="V40">
        <f t="shared" si="2"/>
      </c>
      <c r="W40">
        <f t="shared" si="3"/>
      </c>
      <c r="X40">
        <f t="shared" si="4"/>
      </c>
      <c r="Y40">
        <f t="shared" si="5"/>
      </c>
      <c r="AK40">
        <v>740</v>
      </c>
      <c r="AL40">
        <f t="shared" si="6"/>
      </c>
      <c r="AM40">
        <f t="shared" si="7"/>
      </c>
      <c r="AN40">
        <f t="shared" si="8"/>
      </c>
      <c r="AO40">
        <f t="shared" si="9"/>
      </c>
      <c r="AP40">
        <f t="shared" si="10"/>
      </c>
      <c r="AQ40">
        <f t="shared" si="11"/>
      </c>
      <c r="AR40" t="e">
        <f t="shared" si="16"/>
        <v>#DIV/0!</v>
      </c>
      <c r="AS40" t="e">
        <f t="shared" si="17"/>
        <v>#DIV/0!</v>
      </c>
    </row>
    <row r="41" spans="1:45" ht="15">
      <c r="A41">
        <v>39</v>
      </c>
      <c r="B41">
        <f>IF('raw data'!C41="","",'raw data'!C41)</f>
      </c>
      <c r="C41">
        <f>IF('raw data'!H41="","",'raw data'!H41)</f>
      </c>
      <c r="D41">
        <f>IF('raw data'!M41="","",'raw data'!M41)</f>
      </c>
      <c r="E41">
        <f>IF('raw data'!R41="","",'raw data'!R41)</f>
      </c>
      <c r="F41">
        <f>IF('raw data'!W41="","",'raw data'!W41)</f>
      </c>
      <c r="G41">
        <f>IF('raw data'!AB41="","",'raw data'!AB41)</f>
      </c>
      <c r="H41">
        <f>IF('raw data'!AG41="","",'raw data'!AG41)</f>
      </c>
      <c r="K41">
        <f>IF('raw data'!D41="","",'raw data'!D41)</f>
      </c>
      <c r="L41">
        <f>IF('raw data'!I41="","",'raw data'!I41)</f>
      </c>
      <c r="M41">
        <f>IF('raw data'!N41="","",'raw data'!N41)</f>
      </c>
      <c r="N41">
        <f>IF('raw data'!S41="","",'raw data'!S41)</f>
      </c>
      <c r="O41">
        <f>IF('raw data'!X41="","",'raw data'!X41)</f>
      </c>
      <c r="P41">
        <f>IF('raw data'!AC41="","",'raw data'!AC41)</f>
      </c>
      <c r="Q41">
        <f>IF('raw data'!AH41="","",'raw data'!AH41)</f>
      </c>
      <c r="S41">
        <v>760</v>
      </c>
      <c r="T41">
        <f>IF(K41="","",(K41-$Q41)/(B41-$H41))</f>
      </c>
      <c r="U41">
        <f>IF(L41="","",(L41-$Q41)/(C41-$H41))</f>
      </c>
      <c r="V41">
        <f t="shared" si="2"/>
      </c>
      <c r="W41">
        <f t="shared" si="3"/>
      </c>
      <c r="X41">
        <f t="shared" si="4"/>
      </c>
      <c r="Y41">
        <f t="shared" si="5"/>
      </c>
      <c r="AK41">
        <v>760</v>
      </c>
      <c r="AL41">
        <f t="shared" si="6"/>
      </c>
      <c r="AM41">
        <f t="shared" si="7"/>
      </c>
      <c r="AN41">
        <f t="shared" si="8"/>
      </c>
      <c r="AO41">
        <f t="shared" si="9"/>
      </c>
      <c r="AP41">
        <f t="shared" si="10"/>
      </c>
      <c r="AQ41">
        <f t="shared" si="11"/>
      </c>
      <c r="AR41" t="e">
        <f t="shared" si="16"/>
        <v>#DIV/0!</v>
      </c>
      <c r="AS41" t="e">
        <f t="shared" si="17"/>
        <v>#DIV/0!</v>
      </c>
    </row>
    <row r="42" spans="1:45" ht="15">
      <c r="A42">
        <v>40</v>
      </c>
      <c r="B42">
        <f>IF('raw data'!C42="","",'raw data'!C42)</f>
      </c>
      <c r="C42">
        <f>IF('raw data'!H42="","",'raw data'!H42)</f>
      </c>
      <c r="D42">
        <f>IF('raw data'!M42="","",'raw data'!M42)</f>
      </c>
      <c r="E42">
        <f>IF('raw data'!R42="","",'raw data'!R42)</f>
      </c>
      <c r="F42">
        <f>IF('raw data'!W42="","",'raw data'!W42)</f>
      </c>
      <c r="G42">
        <f>IF('raw data'!AB42="","",'raw data'!AB42)</f>
      </c>
      <c r="H42">
        <f>IF('raw data'!AG42="","",'raw data'!AG42)</f>
      </c>
      <c r="K42">
        <f>IF('raw data'!D42="","",'raw data'!D42)</f>
      </c>
      <c r="L42">
        <f>IF('raw data'!I42="","",'raw data'!I42)</f>
      </c>
      <c r="M42">
        <f>IF('raw data'!N42="","",'raw data'!N42)</f>
      </c>
      <c r="N42">
        <f>IF('raw data'!S42="","",'raw data'!S42)</f>
      </c>
      <c r="O42">
        <f>IF('raw data'!X42="","",'raw data'!X42)</f>
      </c>
      <c r="P42">
        <f>IF('raw data'!AC42="","",'raw data'!AC42)</f>
      </c>
      <c r="Q42">
        <f>IF('raw data'!AH42="","",'raw data'!AH42)</f>
      </c>
      <c r="S42">
        <v>780</v>
      </c>
      <c r="T42">
        <f>IF(K42="","",(K42-$Q42)/(B42-$H42))</f>
      </c>
      <c r="U42">
        <f>IF(L42="","",(L42-$Q42)/(C42-$H42))</f>
      </c>
      <c r="V42">
        <f t="shared" si="2"/>
      </c>
      <c r="W42">
        <f t="shared" si="3"/>
      </c>
      <c r="X42">
        <f t="shared" si="4"/>
      </c>
      <c r="Y42">
        <f t="shared" si="5"/>
      </c>
      <c r="AK42">
        <v>780</v>
      </c>
      <c r="AL42">
        <f t="shared" si="6"/>
      </c>
      <c r="AM42">
        <f t="shared" si="7"/>
      </c>
      <c r="AN42">
        <f t="shared" si="8"/>
      </c>
      <c r="AO42">
        <f t="shared" si="9"/>
      </c>
      <c r="AP42">
        <f t="shared" si="10"/>
      </c>
      <c r="AQ42">
        <f t="shared" si="11"/>
      </c>
      <c r="AR42" t="e">
        <f t="shared" si="16"/>
        <v>#DIV/0!</v>
      </c>
      <c r="AS42" t="e">
        <f t="shared" si="17"/>
        <v>#DIV/0!</v>
      </c>
    </row>
    <row r="43" spans="19:45" ht="15">
      <c r="S43">
        <v>800</v>
      </c>
      <c r="T43">
        <f aca="true" t="shared" si="18" ref="T43:T48">IF(K43="","",(K43-$Q43)/(B43-$H43))</f>
      </c>
      <c r="U43">
        <f aca="true" t="shared" si="19" ref="U43:U48">IF(L43="","",(L43-$Q43)/(C43-$H43))</f>
      </c>
      <c r="V43">
        <f t="shared" si="2"/>
      </c>
      <c r="W43">
        <f t="shared" si="3"/>
      </c>
      <c r="X43">
        <f t="shared" si="4"/>
      </c>
      <c r="Y43">
        <f t="shared" si="5"/>
      </c>
      <c r="AK43">
        <v>800</v>
      </c>
      <c r="AL43">
        <f t="shared" si="6"/>
      </c>
      <c r="AM43">
        <f t="shared" si="7"/>
      </c>
      <c r="AN43">
        <f t="shared" si="8"/>
      </c>
      <c r="AO43">
        <f t="shared" si="9"/>
      </c>
      <c r="AP43">
        <f t="shared" si="10"/>
      </c>
      <c r="AQ43">
        <f t="shared" si="11"/>
      </c>
      <c r="AR43" t="e">
        <f t="shared" si="16"/>
        <v>#DIV/0!</v>
      </c>
      <c r="AS43" t="e">
        <f t="shared" si="17"/>
        <v>#DIV/0!</v>
      </c>
    </row>
    <row r="44" spans="19:40" ht="15">
      <c r="S44">
        <v>820</v>
      </c>
      <c r="T44">
        <f t="shared" si="18"/>
      </c>
      <c r="U44">
        <f t="shared" si="19"/>
      </c>
      <c r="V44">
        <f t="shared" si="2"/>
      </c>
      <c r="W44">
        <f t="shared" si="3"/>
      </c>
      <c r="X44">
        <f t="shared" si="4"/>
      </c>
      <c r="Y44">
        <f t="shared" si="5"/>
      </c>
      <c r="AK44">
        <v>820</v>
      </c>
      <c r="AL44">
        <f aca="true" t="shared" si="20" ref="AL38:AL44">IF(T44="","",AVERAGE(T44:T46)/AVERAGE(T$31:T$33))</f>
      </c>
      <c r="AM44">
        <f aca="true" t="shared" si="21" ref="AM38:AM44">IF(U44="","",AVERAGE(U44:U46)/AVERAGE(U$31:U$33))</f>
      </c>
      <c r="AN44">
        <f aca="true" t="shared" si="22" ref="AN38:AN44">IF(V44="","",AVERAGE(V44:V46)/AVERAGE(V$31:V$33))</f>
      </c>
    </row>
    <row r="45" spans="19:37" ht="15">
      <c r="S45">
        <v>840</v>
      </c>
      <c r="T45">
        <f t="shared" si="18"/>
      </c>
      <c r="U45">
        <f t="shared" si="19"/>
      </c>
      <c r="V45">
        <f t="shared" si="2"/>
      </c>
      <c r="W45">
        <f t="shared" si="3"/>
      </c>
      <c r="X45">
        <f t="shared" si="4"/>
      </c>
      <c r="Y45">
        <f t="shared" si="5"/>
      </c>
      <c r="AK45">
        <v>840</v>
      </c>
    </row>
    <row r="46" spans="19:37" ht="15">
      <c r="S46">
        <v>860</v>
      </c>
      <c r="T46">
        <f t="shared" si="18"/>
      </c>
      <c r="U46">
        <f t="shared" si="19"/>
      </c>
      <c r="V46">
        <f t="shared" si="2"/>
      </c>
      <c r="W46">
        <f t="shared" si="3"/>
      </c>
      <c r="X46">
        <f t="shared" si="4"/>
      </c>
      <c r="Y46">
        <f t="shared" si="5"/>
      </c>
      <c r="AK46">
        <v>860</v>
      </c>
    </row>
    <row r="47" spans="19:37" ht="15">
      <c r="S47">
        <v>880</v>
      </c>
      <c r="T47">
        <f t="shared" si="18"/>
      </c>
      <c r="U47">
        <f t="shared" si="19"/>
      </c>
      <c r="V47">
        <f t="shared" si="2"/>
      </c>
      <c r="W47">
        <f t="shared" si="3"/>
      </c>
      <c r="X47">
        <f t="shared" si="4"/>
      </c>
      <c r="Y47">
        <f t="shared" si="5"/>
      </c>
      <c r="AK47">
        <v>880</v>
      </c>
    </row>
    <row r="48" spans="19:37" ht="15">
      <c r="S48">
        <v>900</v>
      </c>
      <c r="T48">
        <f t="shared" si="18"/>
      </c>
      <c r="U48">
        <f t="shared" si="19"/>
      </c>
      <c r="V48">
        <f t="shared" si="2"/>
      </c>
      <c r="W48">
        <f t="shared" si="3"/>
      </c>
      <c r="X48">
        <f t="shared" si="4"/>
      </c>
      <c r="Y48">
        <f t="shared" si="5"/>
      </c>
      <c r="AK48">
        <v>900</v>
      </c>
    </row>
    <row r="49" spans="19:37" ht="15">
      <c r="S49">
        <v>920</v>
      </c>
      <c r="AK49">
        <v>920</v>
      </c>
    </row>
    <row r="50" spans="19:37" ht="15">
      <c r="S50">
        <v>940</v>
      </c>
      <c r="AK50">
        <v>940</v>
      </c>
    </row>
    <row r="51" spans="19:37" ht="15">
      <c r="S51">
        <v>960</v>
      </c>
      <c r="AK51">
        <v>960</v>
      </c>
    </row>
    <row r="52" spans="19:37" ht="15">
      <c r="S52">
        <v>980</v>
      </c>
      <c r="AK52">
        <v>980</v>
      </c>
    </row>
    <row r="53" spans="19:37" ht="15">
      <c r="S53">
        <v>1000</v>
      </c>
      <c r="AK53">
        <v>1000</v>
      </c>
    </row>
    <row r="54" ht="15">
      <c r="S54">
        <v>1020</v>
      </c>
    </row>
    <row r="55" ht="15">
      <c r="S55">
        <v>1040</v>
      </c>
    </row>
    <row r="56" ht="15">
      <c r="S56">
        <v>1060</v>
      </c>
    </row>
    <row r="57" ht="15">
      <c r="S57">
        <v>1080</v>
      </c>
    </row>
    <row r="58" ht="15">
      <c r="S58">
        <v>1100</v>
      </c>
    </row>
    <row r="59" ht="15">
      <c r="S59">
        <v>1120</v>
      </c>
    </row>
    <row r="60" ht="15">
      <c r="S60">
        <v>1140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8"/>
  <sheetViews>
    <sheetView tabSelected="1" zoomScalePageLayoutView="0" workbookViewId="0" topLeftCell="A1">
      <selection activeCell="L2" sqref="L2:O38"/>
    </sheetView>
  </sheetViews>
  <sheetFormatPr defaultColWidth="9.140625" defaultRowHeight="15"/>
  <sheetData>
    <row r="1" spans="2:32" ht="15">
      <c r="B1" t="s">
        <v>6</v>
      </c>
      <c r="G1" t="s">
        <v>7</v>
      </c>
      <c r="L1" t="s">
        <v>8</v>
      </c>
      <c r="Q1" t="s">
        <v>9</v>
      </c>
      <c r="V1" t="s">
        <v>10</v>
      </c>
      <c r="AA1" t="s">
        <v>11</v>
      </c>
      <c r="AF1" t="s">
        <v>15</v>
      </c>
    </row>
    <row r="2" spans="2:35" ht="15">
      <c r="B2" s="4" t="s">
        <v>17</v>
      </c>
      <c r="C2" t="s">
        <v>18</v>
      </c>
      <c r="D2" t="s">
        <v>16</v>
      </c>
      <c r="E2" t="s">
        <v>19</v>
      </c>
      <c r="G2" s="4" t="s">
        <v>24</v>
      </c>
      <c r="H2" t="s">
        <v>25</v>
      </c>
      <c r="I2" t="s">
        <v>26</v>
      </c>
      <c r="J2" t="s">
        <v>19</v>
      </c>
      <c r="L2" s="4" t="s">
        <v>27</v>
      </c>
      <c r="M2" t="s">
        <v>28</v>
      </c>
      <c r="N2" t="s">
        <v>29</v>
      </c>
      <c r="O2" t="s">
        <v>30</v>
      </c>
      <c r="Q2" s="4"/>
      <c r="V2" s="4"/>
      <c r="AA2" s="4"/>
      <c r="AF2" s="4" t="s">
        <v>20</v>
      </c>
      <c r="AG2" t="s">
        <v>21</v>
      </c>
      <c r="AH2" t="s">
        <v>22</v>
      </c>
      <c r="AI2" t="s">
        <v>23</v>
      </c>
    </row>
    <row r="3" spans="2:35" ht="15">
      <c r="B3">
        <v>0</v>
      </c>
      <c r="C3">
        <v>106.5</v>
      </c>
      <c r="D3">
        <v>90.31407</v>
      </c>
      <c r="E3">
        <v>1.1792183</v>
      </c>
      <c r="G3">
        <v>0</v>
      </c>
      <c r="H3">
        <v>61.790627</v>
      </c>
      <c r="I3">
        <v>54.871876</v>
      </c>
      <c r="J3">
        <v>1.1260892</v>
      </c>
      <c r="L3">
        <v>0</v>
      </c>
      <c r="M3">
        <v>50.636692</v>
      </c>
      <c r="N3">
        <v>47.14928</v>
      </c>
      <c r="O3">
        <v>1.0739653</v>
      </c>
      <c r="AF3">
        <v>0</v>
      </c>
      <c r="AG3">
        <v>2.6908345</v>
      </c>
      <c r="AH3">
        <v>1.7555859</v>
      </c>
      <c r="AI3">
        <v>1.5327274</v>
      </c>
    </row>
    <row r="4" spans="2:35" ht="15">
      <c r="B4">
        <v>1</v>
      </c>
      <c r="C4">
        <v>108.94221</v>
      </c>
      <c r="D4">
        <v>91.49749</v>
      </c>
      <c r="E4">
        <v>1.1906579</v>
      </c>
      <c r="G4">
        <v>1</v>
      </c>
      <c r="H4">
        <v>63.66875</v>
      </c>
      <c r="I4">
        <v>56.321877</v>
      </c>
      <c r="J4">
        <v>1.1304444</v>
      </c>
      <c r="L4">
        <v>1</v>
      </c>
      <c r="M4">
        <v>50.647484</v>
      </c>
      <c r="N4">
        <v>48.143887</v>
      </c>
      <c r="O4">
        <v>1.0520024</v>
      </c>
      <c r="AF4">
        <v>1</v>
      </c>
      <c r="AG4">
        <v>2.7802098</v>
      </c>
      <c r="AH4">
        <v>1.7797538</v>
      </c>
      <c r="AI4">
        <v>1.5621316</v>
      </c>
    </row>
    <row r="5" spans="2:35" ht="15">
      <c r="B5">
        <v>2</v>
      </c>
      <c r="C5">
        <v>107.9799</v>
      </c>
      <c r="D5">
        <v>90.55779</v>
      </c>
      <c r="E5">
        <v>1.1923866</v>
      </c>
      <c r="G5">
        <v>2</v>
      </c>
      <c r="H5">
        <v>63.684376</v>
      </c>
      <c r="I5">
        <v>56.140625</v>
      </c>
      <c r="J5">
        <v>1.1343724</v>
      </c>
      <c r="L5">
        <v>2</v>
      </c>
      <c r="M5">
        <v>52.136692</v>
      </c>
      <c r="N5">
        <v>47.742805</v>
      </c>
      <c r="O5">
        <v>1.0920324</v>
      </c>
      <c r="AF5">
        <v>2</v>
      </c>
      <c r="AG5">
        <v>2.7688098</v>
      </c>
      <c r="AH5">
        <v>1.7665299</v>
      </c>
      <c r="AI5">
        <v>1.5673722</v>
      </c>
    </row>
    <row r="6" spans="2:35" ht="15">
      <c r="B6">
        <v>3</v>
      </c>
      <c r="C6">
        <v>108.30653</v>
      </c>
      <c r="D6">
        <v>90.44221</v>
      </c>
      <c r="E6">
        <v>1.197522</v>
      </c>
      <c r="G6">
        <v>3</v>
      </c>
      <c r="H6">
        <v>62.96875</v>
      </c>
      <c r="I6">
        <v>54.571877</v>
      </c>
      <c r="J6">
        <v>1.1538682</v>
      </c>
      <c r="L6">
        <v>3</v>
      </c>
      <c r="M6">
        <v>51.521584</v>
      </c>
      <c r="N6">
        <v>47.58633</v>
      </c>
      <c r="O6">
        <v>1.0826972</v>
      </c>
      <c r="AF6">
        <v>3</v>
      </c>
      <c r="AG6">
        <v>2.7938898</v>
      </c>
      <c r="AH6">
        <v>1.7742819</v>
      </c>
      <c r="AI6">
        <v>1.5746595</v>
      </c>
    </row>
    <row r="7" spans="2:35" ht="15">
      <c r="B7">
        <v>4</v>
      </c>
      <c r="C7">
        <v>108.28392</v>
      </c>
      <c r="D7">
        <v>92.47488</v>
      </c>
      <c r="E7">
        <v>1.1709551</v>
      </c>
      <c r="G7">
        <v>4</v>
      </c>
      <c r="H7">
        <v>63.296875</v>
      </c>
      <c r="I7">
        <v>57.396873</v>
      </c>
      <c r="J7">
        <v>1.1027931</v>
      </c>
      <c r="L7">
        <v>4</v>
      </c>
      <c r="M7">
        <v>51.681656</v>
      </c>
      <c r="N7">
        <v>47.31295</v>
      </c>
      <c r="O7">
        <v>1.0923364</v>
      </c>
      <c r="AF7">
        <v>4</v>
      </c>
      <c r="AG7">
        <v>2.8417692</v>
      </c>
      <c r="AH7">
        <v>1.8559052</v>
      </c>
      <c r="AI7">
        <v>1.5312039</v>
      </c>
    </row>
    <row r="8" spans="2:35" ht="15">
      <c r="B8">
        <v>5</v>
      </c>
      <c r="C8">
        <v>108.71859</v>
      </c>
      <c r="D8">
        <v>90.339195</v>
      </c>
      <c r="E8">
        <v>1.2034488</v>
      </c>
      <c r="G8">
        <v>5</v>
      </c>
      <c r="H8">
        <v>62.61875</v>
      </c>
      <c r="I8">
        <v>55.65625</v>
      </c>
      <c r="J8">
        <v>1.1250982</v>
      </c>
      <c r="L8">
        <v>5</v>
      </c>
      <c r="M8">
        <v>51.095325</v>
      </c>
      <c r="N8">
        <v>46.68885</v>
      </c>
      <c r="O8">
        <v>1.0943795</v>
      </c>
      <c r="AF8">
        <v>5</v>
      </c>
      <c r="AG8">
        <v>2.8495212</v>
      </c>
      <c r="AH8">
        <v>1.8335613</v>
      </c>
      <c r="AI8">
        <v>1.554091</v>
      </c>
    </row>
    <row r="9" spans="2:35" ht="15">
      <c r="B9">
        <v>6</v>
      </c>
      <c r="C9">
        <v>107.660805</v>
      </c>
      <c r="D9">
        <v>91.39196</v>
      </c>
      <c r="E9">
        <v>1.1780118</v>
      </c>
      <c r="G9">
        <v>6</v>
      </c>
      <c r="H9">
        <v>61.84375</v>
      </c>
      <c r="I9">
        <v>55.153126</v>
      </c>
      <c r="J9">
        <v>1.12131</v>
      </c>
      <c r="L9">
        <v>6</v>
      </c>
      <c r="M9">
        <v>49.910072</v>
      </c>
      <c r="N9">
        <v>46.397484</v>
      </c>
      <c r="O9">
        <v>1.0757065</v>
      </c>
      <c r="AF9">
        <v>6</v>
      </c>
      <c r="AG9">
        <v>2.8066576</v>
      </c>
      <c r="AH9">
        <v>1.8499773</v>
      </c>
      <c r="AI9">
        <v>1.5171309</v>
      </c>
    </row>
    <row r="10" spans="2:35" ht="15">
      <c r="B10">
        <v>7</v>
      </c>
      <c r="C10">
        <v>109.231155</v>
      </c>
      <c r="D10">
        <v>90.54774</v>
      </c>
      <c r="E10">
        <v>1.2063378</v>
      </c>
      <c r="G10">
        <v>7</v>
      </c>
      <c r="H10">
        <v>60.984375</v>
      </c>
      <c r="I10">
        <v>54.25625</v>
      </c>
      <c r="J10">
        <v>1.1240065</v>
      </c>
      <c r="L10">
        <v>7</v>
      </c>
      <c r="M10">
        <v>44.402878</v>
      </c>
      <c r="N10">
        <v>41.04856</v>
      </c>
      <c r="O10">
        <v>1.0817158</v>
      </c>
      <c r="AF10">
        <v>7</v>
      </c>
      <c r="AG10">
        <v>2.8654811</v>
      </c>
      <c r="AH10">
        <v>1.877793</v>
      </c>
      <c r="AI10">
        <v>1.5259836</v>
      </c>
    </row>
    <row r="11" spans="2:35" ht="15">
      <c r="B11">
        <v>8</v>
      </c>
      <c r="C11">
        <v>108.68342</v>
      </c>
      <c r="D11">
        <v>91.30653</v>
      </c>
      <c r="E11">
        <v>1.1903137</v>
      </c>
      <c r="G11">
        <v>8</v>
      </c>
      <c r="H11">
        <v>62.11875</v>
      </c>
      <c r="I11">
        <v>54.228127</v>
      </c>
      <c r="J11">
        <v>1.1455079</v>
      </c>
      <c r="L11">
        <v>8</v>
      </c>
      <c r="M11">
        <v>42.482014</v>
      </c>
      <c r="N11">
        <v>38.958633</v>
      </c>
      <c r="O11">
        <v>1.090439</v>
      </c>
      <c r="AF11">
        <v>8</v>
      </c>
      <c r="AG11">
        <v>2.8901048</v>
      </c>
      <c r="AH11">
        <v>1.8527132</v>
      </c>
      <c r="AI11">
        <v>1.559931</v>
      </c>
    </row>
    <row r="12" spans="2:35" ht="15">
      <c r="B12">
        <v>9</v>
      </c>
      <c r="C12">
        <v>107.86432</v>
      </c>
      <c r="D12">
        <v>90.296486</v>
      </c>
      <c r="E12">
        <v>1.1945572</v>
      </c>
      <c r="G12">
        <v>9</v>
      </c>
      <c r="H12">
        <v>60.084373</v>
      </c>
      <c r="I12">
        <v>51.746876</v>
      </c>
      <c r="J12">
        <v>1.1611208</v>
      </c>
      <c r="L12">
        <v>9</v>
      </c>
      <c r="M12">
        <v>42.303955</v>
      </c>
      <c r="N12">
        <v>37.980217</v>
      </c>
      <c r="O12">
        <v>1.1138419</v>
      </c>
      <c r="AF12">
        <v>9</v>
      </c>
      <c r="AG12">
        <v>2.8508892</v>
      </c>
      <c r="AH12">
        <v>1.8089375</v>
      </c>
      <c r="AI12">
        <v>1.576002</v>
      </c>
    </row>
    <row r="13" spans="2:35" ht="15">
      <c r="B13">
        <v>10</v>
      </c>
      <c r="C13">
        <v>107.25377</v>
      </c>
      <c r="D13">
        <v>90.5804</v>
      </c>
      <c r="E13">
        <v>1.1840726</v>
      </c>
      <c r="G13">
        <v>10</v>
      </c>
      <c r="H13">
        <v>60.73125</v>
      </c>
      <c r="I13">
        <v>52.321877</v>
      </c>
      <c r="J13">
        <v>1.1607239</v>
      </c>
      <c r="L13">
        <v>10</v>
      </c>
      <c r="M13">
        <v>41.748203</v>
      </c>
      <c r="N13">
        <v>38.116905</v>
      </c>
      <c r="O13">
        <v>1.0952674</v>
      </c>
      <c r="AF13">
        <v>10</v>
      </c>
      <c r="AG13">
        <v>2.850433</v>
      </c>
      <c r="AH13">
        <v>1.8162335</v>
      </c>
      <c r="AI13">
        <v>1.56942</v>
      </c>
    </row>
    <row r="14" spans="2:35" ht="15">
      <c r="B14">
        <v>11</v>
      </c>
      <c r="C14">
        <v>110.84422</v>
      </c>
      <c r="D14">
        <v>90.63316</v>
      </c>
      <c r="E14">
        <v>1.2229985</v>
      </c>
      <c r="G14">
        <v>11</v>
      </c>
      <c r="H14">
        <v>60.875</v>
      </c>
      <c r="I14">
        <v>52.16875</v>
      </c>
      <c r="J14">
        <v>1.1668863</v>
      </c>
      <c r="L14">
        <v>11</v>
      </c>
      <c r="M14">
        <v>44.217625</v>
      </c>
      <c r="N14">
        <v>40.803955</v>
      </c>
      <c r="O14">
        <v>1.0836602</v>
      </c>
      <c r="AF14">
        <v>11</v>
      </c>
      <c r="AG14">
        <v>2.8554492</v>
      </c>
      <c r="AH14">
        <v>1.9398085</v>
      </c>
      <c r="AI14">
        <v>1.4720263</v>
      </c>
    </row>
    <row r="15" spans="2:35" ht="15">
      <c r="B15">
        <v>12</v>
      </c>
      <c r="C15">
        <v>101.77638</v>
      </c>
      <c r="D15">
        <v>92.20603</v>
      </c>
      <c r="E15">
        <v>1.1037931</v>
      </c>
      <c r="G15">
        <v>12</v>
      </c>
      <c r="H15">
        <v>57.128124</v>
      </c>
      <c r="I15">
        <v>52.740623</v>
      </c>
      <c r="J15">
        <v>1.0831902</v>
      </c>
      <c r="L15">
        <v>12</v>
      </c>
      <c r="M15">
        <v>41.03777</v>
      </c>
      <c r="N15">
        <v>38.526978</v>
      </c>
      <c r="O15">
        <v>1.0651697</v>
      </c>
      <c r="AF15">
        <v>12</v>
      </c>
      <c r="AG15">
        <v>2.7350662</v>
      </c>
      <c r="AH15">
        <v>1.8039216</v>
      </c>
      <c r="AI15">
        <v>1.516178</v>
      </c>
    </row>
    <row r="16" spans="2:35" ht="15">
      <c r="B16">
        <v>13</v>
      </c>
      <c r="C16">
        <v>97.555275</v>
      </c>
      <c r="D16">
        <v>92.71105</v>
      </c>
      <c r="E16">
        <v>1.0522507</v>
      </c>
      <c r="G16">
        <v>13</v>
      </c>
      <c r="H16">
        <v>54.8</v>
      </c>
      <c r="I16">
        <v>53.334373</v>
      </c>
      <c r="J16">
        <v>1.02748</v>
      </c>
      <c r="L16">
        <v>13</v>
      </c>
      <c r="M16">
        <v>40.785973</v>
      </c>
      <c r="N16">
        <v>39.39928</v>
      </c>
      <c r="O16">
        <v>1.0351958</v>
      </c>
      <c r="AF16">
        <v>13</v>
      </c>
      <c r="AG16">
        <v>2.738714</v>
      </c>
      <c r="AH16">
        <v>1.8809849</v>
      </c>
      <c r="AI16">
        <v>1.456</v>
      </c>
    </row>
    <row r="17" spans="2:35" ht="15">
      <c r="B17">
        <v>14</v>
      </c>
      <c r="C17">
        <v>96.090454</v>
      </c>
      <c r="D17">
        <v>90.57789</v>
      </c>
      <c r="E17">
        <v>1.0608599</v>
      </c>
      <c r="G17">
        <v>14</v>
      </c>
      <c r="H17">
        <v>54.503124</v>
      </c>
      <c r="I17">
        <v>53.3875</v>
      </c>
      <c r="J17">
        <v>1.0208967</v>
      </c>
      <c r="L17">
        <v>14</v>
      </c>
      <c r="M17">
        <v>40.363308</v>
      </c>
      <c r="N17">
        <v>39.669064</v>
      </c>
      <c r="O17">
        <v>1.0175009</v>
      </c>
      <c r="AF17">
        <v>14</v>
      </c>
      <c r="AG17">
        <v>2.7090743</v>
      </c>
      <c r="AH17">
        <v>1.9001368</v>
      </c>
      <c r="AI17">
        <v>1.4257259</v>
      </c>
    </row>
    <row r="18" spans="2:35" ht="15">
      <c r="B18">
        <v>15</v>
      </c>
      <c r="C18">
        <v>96.45477</v>
      </c>
      <c r="D18">
        <v>90.201004</v>
      </c>
      <c r="E18">
        <v>1.0693315</v>
      </c>
      <c r="G18">
        <v>15</v>
      </c>
      <c r="H18">
        <v>53.84375</v>
      </c>
      <c r="I18">
        <v>52.225</v>
      </c>
      <c r="J18">
        <v>1.0309957</v>
      </c>
      <c r="L18">
        <v>15</v>
      </c>
      <c r="M18">
        <v>40.692448</v>
      </c>
      <c r="N18">
        <v>40.005394</v>
      </c>
      <c r="O18">
        <v>1.017174</v>
      </c>
      <c r="AF18">
        <v>15</v>
      </c>
      <c r="AG18">
        <v>2.7004104</v>
      </c>
      <c r="AH18">
        <v>1.8326494</v>
      </c>
      <c r="AI18">
        <v>1.4735008</v>
      </c>
    </row>
    <row r="19" spans="2:35" ht="15">
      <c r="B19">
        <v>16</v>
      </c>
      <c r="C19">
        <v>94.231155</v>
      </c>
      <c r="D19">
        <v>90.02261</v>
      </c>
      <c r="E19">
        <v>1.0467498</v>
      </c>
      <c r="G19">
        <v>16</v>
      </c>
      <c r="H19">
        <v>53.659374</v>
      </c>
      <c r="I19">
        <v>52.8125</v>
      </c>
      <c r="J19">
        <v>1.0160354</v>
      </c>
      <c r="L19">
        <v>16</v>
      </c>
      <c r="M19">
        <v>40.098923</v>
      </c>
      <c r="N19">
        <v>39.07194</v>
      </c>
      <c r="O19">
        <v>1.0262843</v>
      </c>
      <c r="AF19">
        <v>16</v>
      </c>
      <c r="AG19">
        <v>2.6944823</v>
      </c>
      <c r="AH19">
        <v>1.8691291</v>
      </c>
      <c r="AI19">
        <v>1.441571</v>
      </c>
    </row>
    <row r="20" spans="2:35" ht="15">
      <c r="B20">
        <v>17</v>
      </c>
      <c r="C20">
        <v>94.18091</v>
      </c>
      <c r="D20">
        <v>88.160805</v>
      </c>
      <c r="E20">
        <v>1.0682855</v>
      </c>
      <c r="G20">
        <v>17</v>
      </c>
      <c r="H20">
        <v>53.9375</v>
      </c>
      <c r="I20">
        <v>51.403126</v>
      </c>
      <c r="J20">
        <v>1.0493039</v>
      </c>
      <c r="L20">
        <v>17</v>
      </c>
      <c r="M20">
        <v>40.143887</v>
      </c>
      <c r="N20">
        <v>38.926258</v>
      </c>
      <c r="O20">
        <v>1.0312804</v>
      </c>
      <c r="AF20">
        <v>17</v>
      </c>
      <c r="AG20">
        <v>2.6981304</v>
      </c>
      <c r="AH20">
        <v>1.8527132</v>
      </c>
      <c r="AI20">
        <v>1.456313</v>
      </c>
    </row>
    <row r="21" spans="2:35" ht="15">
      <c r="B21">
        <v>18</v>
      </c>
      <c r="C21">
        <v>94.29146</v>
      </c>
      <c r="D21">
        <v>89.51005</v>
      </c>
      <c r="E21">
        <v>1.0534176</v>
      </c>
      <c r="G21">
        <v>18</v>
      </c>
      <c r="H21">
        <v>54.409374</v>
      </c>
      <c r="I21">
        <v>52.459373</v>
      </c>
      <c r="J21">
        <v>1.0371716</v>
      </c>
      <c r="L21">
        <v>18</v>
      </c>
      <c r="M21">
        <v>40.142086</v>
      </c>
      <c r="N21">
        <v>39.46043</v>
      </c>
      <c r="O21">
        <v>1.0172744</v>
      </c>
      <c r="AF21">
        <v>18</v>
      </c>
      <c r="AG21">
        <v>2.7186503</v>
      </c>
      <c r="AH21">
        <v>1.8463292</v>
      </c>
      <c r="AI21">
        <v>1.4724624</v>
      </c>
    </row>
    <row r="22" spans="2:35" ht="15">
      <c r="B22">
        <v>19</v>
      </c>
      <c r="C22">
        <v>94.74372</v>
      </c>
      <c r="D22">
        <v>89.17085</v>
      </c>
      <c r="E22">
        <v>1.0624965</v>
      </c>
      <c r="G22">
        <v>19</v>
      </c>
      <c r="H22">
        <v>55.23125</v>
      </c>
      <c r="I22">
        <v>52.975</v>
      </c>
      <c r="J22">
        <v>1.0425909</v>
      </c>
      <c r="L22">
        <v>19</v>
      </c>
      <c r="M22">
        <v>41.019783</v>
      </c>
      <c r="N22">
        <v>39.92806</v>
      </c>
      <c r="O22">
        <v>1.0273423</v>
      </c>
      <c r="AF22">
        <v>19</v>
      </c>
      <c r="AG22">
        <v>2.7017784</v>
      </c>
      <c r="AH22">
        <v>1.8399453</v>
      </c>
      <c r="AI22">
        <v>1.4684014</v>
      </c>
    </row>
    <row r="23" spans="2:35" ht="15">
      <c r="B23">
        <v>20</v>
      </c>
      <c r="C23">
        <v>94.7588</v>
      </c>
      <c r="D23">
        <v>88.203514</v>
      </c>
      <c r="E23">
        <v>1.07432</v>
      </c>
      <c r="G23">
        <v>20</v>
      </c>
      <c r="H23">
        <v>55.678123</v>
      </c>
      <c r="I23">
        <v>52.959373</v>
      </c>
      <c r="J23">
        <v>1.0513365</v>
      </c>
      <c r="L23">
        <v>20</v>
      </c>
      <c r="M23">
        <v>41.18705</v>
      </c>
      <c r="N23">
        <v>40.059353</v>
      </c>
      <c r="O23">
        <v>1.0281507</v>
      </c>
      <c r="AF23">
        <v>20</v>
      </c>
      <c r="AG23">
        <v>2.7122662</v>
      </c>
      <c r="AH23">
        <v>1.8458732</v>
      </c>
      <c r="AI23">
        <v>1.4693675</v>
      </c>
    </row>
    <row r="24" spans="2:35" ht="15">
      <c r="B24">
        <v>21</v>
      </c>
      <c r="C24">
        <v>95.68342</v>
      </c>
      <c r="D24">
        <v>89.62814</v>
      </c>
      <c r="E24">
        <v>1.06756</v>
      </c>
      <c r="G24">
        <v>21</v>
      </c>
      <c r="H24">
        <v>55.7375</v>
      </c>
      <c r="I24">
        <v>53.259377</v>
      </c>
      <c r="J24">
        <v>1.0465293</v>
      </c>
      <c r="L24">
        <v>21</v>
      </c>
      <c r="M24">
        <v>41.372303</v>
      </c>
      <c r="N24">
        <v>40.35072</v>
      </c>
      <c r="O24">
        <v>1.0253175</v>
      </c>
      <c r="AF24">
        <v>21</v>
      </c>
      <c r="AG24">
        <v>2.7314181</v>
      </c>
      <c r="AH24">
        <v>1.8855449</v>
      </c>
      <c r="AI24">
        <v>1.4486095</v>
      </c>
    </row>
    <row r="25" spans="2:35" ht="15">
      <c r="B25">
        <v>22</v>
      </c>
      <c r="C25">
        <v>95.81658</v>
      </c>
      <c r="D25">
        <v>89.341705</v>
      </c>
      <c r="E25">
        <v>1.0724732</v>
      </c>
      <c r="G25">
        <v>22</v>
      </c>
      <c r="H25">
        <v>55.721874</v>
      </c>
      <c r="I25">
        <v>53.90625</v>
      </c>
      <c r="J25">
        <v>1.0336812</v>
      </c>
      <c r="L25">
        <v>22</v>
      </c>
      <c r="M25">
        <v>40.43705</v>
      </c>
      <c r="N25">
        <v>39.67266</v>
      </c>
      <c r="O25">
        <v>1.0192674</v>
      </c>
      <c r="AF25">
        <v>22</v>
      </c>
      <c r="AG25">
        <v>2.7678978</v>
      </c>
      <c r="AH25">
        <v>1.8709531</v>
      </c>
      <c r="AI25">
        <v>1.4794053</v>
      </c>
    </row>
    <row r="26" spans="2:35" ht="15">
      <c r="B26">
        <v>23</v>
      </c>
      <c r="C26">
        <v>96.374374</v>
      </c>
      <c r="D26">
        <v>89.125626</v>
      </c>
      <c r="E26">
        <v>1.0813318</v>
      </c>
      <c r="G26">
        <v>23</v>
      </c>
      <c r="H26">
        <v>57.496876</v>
      </c>
      <c r="I26">
        <v>56.525</v>
      </c>
      <c r="J26">
        <v>1.0171937</v>
      </c>
      <c r="L26">
        <v>23</v>
      </c>
      <c r="M26">
        <v>41.169064</v>
      </c>
      <c r="N26">
        <v>40.01259</v>
      </c>
      <c r="O26">
        <v>1.0289028</v>
      </c>
      <c r="AF26">
        <v>23</v>
      </c>
      <c r="AG26">
        <v>2.755586</v>
      </c>
      <c r="AH26">
        <v>1.8344734</v>
      </c>
      <c r="AI26">
        <v>1.5021127</v>
      </c>
    </row>
    <row r="27" spans="2:35" ht="15">
      <c r="B27">
        <v>24</v>
      </c>
      <c r="C27">
        <v>75.67588</v>
      </c>
      <c r="D27">
        <v>71.15327</v>
      </c>
      <c r="E27">
        <v>1.0635616</v>
      </c>
      <c r="G27">
        <v>24</v>
      </c>
      <c r="H27">
        <v>38.66875</v>
      </c>
      <c r="I27">
        <v>36.93125</v>
      </c>
      <c r="J27">
        <v>1.0470469</v>
      </c>
      <c r="L27">
        <v>24</v>
      </c>
      <c r="M27">
        <v>30.174461</v>
      </c>
      <c r="N27">
        <v>28.46403</v>
      </c>
      <c r="O27">
        <v>1.060091</v>
      </c>
      <c r="AF27">
        <v>24</v>
      </c>
      <c r="AG27">
        <v>2.6420429</v>
      </c>
      <c r="AH27">
        <v>1.8549931</v>
      </c>
      <c r="AI27">
        <v>1.4242872</v>
      </c>
    </row>
    <row r="28" spans="2:35" ht="15">
      <c r="B28">
        <v>25</v>
      </c>
      <c r="C28">
        <v>83.54523</v>
      </c>
      <c r="D28">
        <v>76.91206</v>
      </c>
      <c r="E28">
        <v>1.0862435</v>
      </c>
      <c r="G28">
        <v>25</v>
      </c>
      <c r="H28">
        <v>44.0125</v>
      </c>
      <c r="I28">
        <v>43.225</v>
      </c>
      <c r="J28">
        <v>1.0182186</v>
      </c>
      <c r="L28">
        <v>25</v>
      </c>
      <c r="M28">
        <v>34.534172</v>
      </c>
      <c r="N28">
        <v>33.82554</v>
      </c>
      <c r="O28">
        <v>1.0209496</v>
      </c>
      <c r="AF28">
        <v>25</v>
      </c>
      <c r="AG28">
        <v>2.7177382</v>
      </c>
      <c r="AH28">
        <v>1.8467852</v>
      </c>
      <c r="AI28">
        <v>1.471605</v>
      </c>
    </row>
    <row r="29" spans="2:35" ht="15">
      <c r="B29">
        <v>26</v>
      </c>
      <c r="C29">
        <v>83.49246</v>
      </c>
      <c r="D29">
        <v>82.54272</v>
      </c>
      <c r="E29">
        <v>1.0115061</v>
      </c>
      <c r="G29">
        <v>26</v>
      </c>
      <c r="H29">
        <v>45.3625</v>
      </c>
      <c r="I29">
        <v>46.36875</v>
      </c>
      <c r="J29">
        <v>0.9782989</v>
      </c>
      <c r="L29">
        <v>26</v>
      </c>
      <c r="M29">
        <v>36.483814</v>
      </c>
      <c r="N29">
        <v>37.280575</v>
      </c>
      <c r="O29">
        <v>0.978628</v>
      </c>
      <c r="AF29">
        <v>26</v>
      </c>
      <c r="AG29">
        <v>2.6981304</v>
      </c>
      <c r="AH29">
        <v>1.8559052</v>
      </c>
      <c r="AI29">
        <v>1.4538083</v>
      </c>
    </row>
    <row r="30" spans="2:35" ht="15">
      <c r="B30">
        <v>27</v>
      </c>
      <c r="C30">
        <v>83.86935</v>
      </c>
      <c r="D30">
        <v>86.447235</v>
      </c>
      <c r="E30">
        <v>0.9701796</v>
      </c>
      <c r="G30">
        <v>27</v>
      </c>
      <c r="H30">
        <v>46.221874</v>
      </c>
      <c r="I30">
        <v>49.009377</v>
      </c>
      <c r="J30">
        <v>0.9431231</v>
      </c>
      <c r="L30">
        <v>27</v>
      </c>
      <c r="M30">
        <v>37.834534</v>
      </c>
      <c r="N30">
        <v>39.07554</v>
      </c>
      <c r="O30">
        <v>0.96824086</v>
      </c>
      <c r="AF30">
        <v>27</v>
      </c>
      <c r="AG30">
        <v>2.6922026</v>
      </c>
      <c r="AH30">
        <v>1.7911537</v>
      </c>
      <c r="AI30">
        <v>1.5030551</v>
      </c>
    </row>
    <row r="31" spans="2:35" ht="15">
      <c r="B31">
        <v>28</v>
      </c>
      <c r="C31">
        <v>85.71357</v>
      </c>
      <c r="D31">
        <v>87.84673</v>
      </c>
      <c r="E31">
        <v>0.9757172</v>
      </c>
      <c r="G31">
        <v>28</v>
      </c>
      <c r="H31">
        <v>48.73125</v>
      </c>
      <c r="I31">
        <v>51.50625</v>
      </c>
      <c r="J31">
        <v>0.94612306</v>
      </c>
      <c r="L31">
        <v>28</v>
      </c>
      <c r="M31">
        <v>37.769783</v>
      </c>
      <c r="N31">
        <v>40.352516</v>
      </c>
      <c r="O31">
        <v>0.93599576</v>
      </c>
      <c r="AF31">
        <v>28</v>
      </c>
      <c r="AG31">
        <v>2.73233</v>
      </c>
      <c r="AH31">
        <v>1.7838577</v>
      </c>
      <c r="AI31">
        <v>1.5316973</v>
      </c>
    </row>
    <row r="32" spans="2:35" ht="15">
      <c r="B32">
        <v>29</v>
      </c>
      <c r="C32">
        <v>85.21859</v>
      </c>
      <c r="D32">
        <v>86.374374</v>
      </c>
      <c r="E32">
        <v>0.9866189</v>
      </c>
      <c r="G32">
        <v>29</v>
      </c>
      <c r="H32">
        <v>47.909374</v>
      </c>
      <c r="I32">
        <v>50.553123</v>
      </c>
      <c r="J32">
        <v>0.94770354</v>
      </c>
      <c r="L32">
        <v>29</v>
      </c>
      <c r="M32">
        <v>37.084534</v>
      </c>
      <c r="N32">
        <v>39.419064</v>
      </c>
      <c r="O32">
        <v>0.94077665</v>
      </c>
      <c r="AF32">
        <v>29</v>
      </c>
      <c r="AG32">
        <v>2.7113543</v>
      </c>
      <c r="AH32">
        <v>1.8189695</v>
      </c>
      <c r="AI32">
        <v>1.490599</v>
      </c>
    </row>
    <row r="33" spans="2:35" ht="15">
      <c r="B33">
        <v>30</v>
      </c>
      <c r="C33">
        <v>83.83166</v>
      </c>
      <c r="D33">
        <v>84.449745</v>
      </c>
      <c r="E33">
        <v>0.992681</v>
      </c>
      <c r="G33">
        <v>30</v>
      </c>
      <c r="H33">
        <v>47.31875</v>
      </c>
      <c r="I33">
        <v>50.028126</v>
      </c>
      <c r="J33">
        <v>0.9458429</v>
      </c>
      <c r="L33">
        <v>30</v>
      </c>
      <c r="M33">
        <v>36.073742</v>
      </c>
      <c r="N33">
        <v>38.017986</v>
      </c>
      <c r="O33">
        <v>0.9488599</v>
      </c>
      <c r="AF33">
        <v>30</v>
      </c>
      <c r="AG33">
        <v>2.74145</v>
      </c>
      <c r="AH33">
        <v>1.8837209</v>
      </c>
      <c r="AI33">
        <v>1.4553378</v>
      </c>
    </row>
    <row r="34" spans="2:35" ht="15">
      <c r="B34">
        <v>31</v>
      </c>
      <c r="C34">
        <v>84.9196</v>
      </c>
      <c r="D34">
        <v>85.40201</v>
      </c>
      <c r="E34">
        <v>0.9943513</v>
      </c>
      <c r="G34">
        <v>31</v>
      </c>
      <c r="H34">
        <v>47.56875</v>
      </c>
      <c r="I34">
        <v>49.84375</v>
      </c>
      <c r="J34">
        <v>0.9543573</v>
      </c>
      <c r="L34">
        <v>31</v>
      </c>
      <c r="M34">
        <v>35.345325</v>
      </c>
      <c r="N34">
        <v>37.017986</v>
      </c>
      <c r="O34">
        <v>0.9548149</v>
      </c>
      <c r="AF34">
        <v>31</v>
      </c>
      <c r="AG34">
        <v>2.7314181</v>
      </c>
      <c r="AH34">
        <v>1.879617</v>
      </c>
      <c r="AI34">
        <v>1.453178</v>
      </c>
    </row>
    <row r="35" spans="2:35" ht="15">
      <c r="B35">
        <v>32</v>
      </c>
      <c r="C35">
        <v>83.22613</v>
      </c>
      <c r="D35">
        <v>85.23869</v>
      </c>
      <c r="E35">
        <v>0.97638905</v>
      </c>
      <c r="G35">
        <v>32</v>
      </c>
      <c r="H35">
        <v>46.878124</v>
      </c>
      <c r="I35">
        <v>48.415627</v>
      </c>
      <c r="J35">
        <v>0.96824366</v>
      </c>
      <c r="L35">
        <v>32</v>
      </c>
      <c r="M35">
        <v>34.920864</v>
      </c>
      <c r="N35">
        <v>36.397484</v>
      </c>
      <c r="O35">
        <v>0.9594307</v>
      </c>
      <c r="AF35">
        <v>32</v>
      </c>
      <c r="AG35">
        <v>2.7364342</v>
      </c>
      <c r="AH35">
        <v>1.8276334</v>
      </c>
      <c r="AI35">
        <v>1.4972556</v>
      </c>
    </row>
    <row r="36" spans="2:35" ht="15">
      <c r="B36">
        <v>33</v>
      </c>
      <c r="C36">
        <v>84.28392</v>
      </c>
      <c r="D36">
        <v>85.71105</v>
      </c>
      <c r="E36">
        <v>0.9833495</v>
      </c>
      <c r="G36">
        <v>33</v>
      </c>
      <c r="H36">
        <v>47.246876</v>
      </c>
      <c r="I36">
        <v>48.76875</v>
      </c>
      <c r="J36">
        <v>0.9687941</v>
      </c>
      <c r="L36">
        <v>33</v>
      </c>
      <c r="M36">
        <v>34.190647</v>
      </c>
      <c r="N36">
        <v>35.834534</v>
      </c>
      <c r="O36">
        <v>0.95412564</v>
      </c>
      <c r="AF36">
        <v>33</v>
      </c>
      <c r="AG36">
        <v>2.7824898</v>
      </c>
      <c r="AH36">
        <v>1.8344734</v>
      </c>
      <c r="AI36">
        <v>1.5167785</v>
      </c>
    </row>
    <row r="37" spans="2:35" ht="15">
      <c r="B37">
        <v>34</v>
      </c>
      <c r="C37">
        <v>83.72613</v>
      </c>
      <c r="D37">
        <v>84.550255</v>
      </c>
      <c r="E37">
        <v>0.9902528</v>
      </c>
      <c r="G37">
        <v>34</v>
      </c>
      <c r="H37">
        <v>47</v>
      </c>
      <c r="I37">
        <v>48.24375</v>
      </c>
      <c r="J37">
        <v>0.97421944</v>
      </c>
      <c r="L37">
        <v>34</v>
      </c>
      <c r="M37">
        <v>33.92806</v>
      </c>
      <c r="N37">
        <v>35.446045</v>
      </c>
      <c r="O37">
        <v>0.9571747</v>
      </c>
      <c r="AF37">
        <v>34</v>
      </c>
      <c r="AG37">
        <v>2.874145</v>
      </c>
      <c r="AH37">
        <v>1.8495212</v>
      </c>
      <c r="AI37">
        <v>1.5539942</v>
      </c>
    </row>
    <row r="38" spans="2:35" ht="15">
      <c r="B38">
        <v>35</v>
      </c>
      <c r="C38">
        <v>84.79397</v>
      </c>
      <c r="D38">
        <v>86.06281</v>
      </c>
      <c r="E38">
        <v>0.98525673</v>
      </c>
      <c r="G38">
        <v>35</v>
      </c>
      <c r="H38">
        <v>47.271873</v>
      </c>
      <c r="I38">
        <v>49.9</v>
      </c>
      <c r="J38">
        <v>0.9473321</v>
      </c>
      <c r="L38">
        <v>35</v>
      </c>
      <c r="M38">
        <v>34.30216</v>
      </c>
      <c r="N38">
        <v>34.973022</v>
      </c>
      <c r="O38">
        <v>0.9808177</v>
      </c>
      <c r="AF38">
        <v>35</v>
      </c>
      <c r="AG38">
        <v>2.852713</v>
      </c>
      <c r="AH38">
        <v>1.9092567</v>
      </c>
      <c r="AI38">
        <v>1.4941485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Velden</dc:creator>
  <cp:keywords/>
  <dc:description/>
  <cp:lastModifiedBy>Stan van de Graaf</cp:lastModifiedBy>
  <cp:lastPrinted>2012-03-29T11:09:56Z</cp:lastPrinted>
  <dcterms:created xsi:type="dcterms:W3CDTF">2011-01-05T15:02:42Z</dcterms:created>
  <dcterms:modified xsi:type="dcterms:W3CDTF">2015-05-06T10:02:31Z</dcterms:modified>
  <cp:category/>
  <cp:version/>
  <cp:contentType/>
  <cp:contentStatus/>
</cp:coreProperties>
</file>